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62913" iterate="1"/>
</workbook>
</file>

<file path=xl/calcChain.xml><?xml version="1.0" encoding="utf-8"?>
<calcChain xmlns="http://schemas.openxmlformats.org/spreadsheetml/2006/main">
  <c r="E4" i="1" l="1"/>
  <c r="C6" i="1"/>
  <c r="C4" i="1"/>
  <c r="F6" i="1"/>
  <c r="D6" i="1"/>
  <c r="D4" i="1" s="1"/>
  <c r="E6" i="1"/>
  <c r="F4" i="1"/>
  <c r="G8" i="1" l="1"/>
  <c r="G9" i="1"/>
  <c r="G10" i="1"/>
  <c r="G11" i="1"/>
  <c r="G12" i="1"/>
  <c r="G13" i="1"/>
  <c r="G14" i="1"/>
  <c r="G15" i="1"/>
  <c r="G16" i="1"/>
  <c r="G17" i="1"/>
  <c r="G18" i="1"/>
  <c r="G20" i="1"/>
  <c r="G21" i="1"/>
  <c r="G22" i="1"/>
  <c r="G23" i="1"/>
  <c r="G25" i="1"/>
  <c r="G26" i="1"/>
  <c r="G27" i="1"/>
  <c r="G28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2" i="1"/>
  <c r="G84" i="1"/>
  <c r="G85" i="1"/>
  <c r="G88" i="1"/>
  <c r="G89" i="1"/>
  <c r="G90" i="1"/>
  <c r="G91" i="1"/>
  <c r="G92" i="1"/>
  <c r="H4" i="1" l="1"/>
  <c r="G4" i="1"/>
  <c r="G6" i="1"/>
  <c r="H38" i="1" l="1"/>
  <c r="H37" i="1"/>
  <c r="H36" i="1"/>
  <c r="H35" i="1"/>
  <c r="H34" i="1"/>
  <c r="H33" i="1"/>
  <c r="H98" i="1" l="1"/>
  <c r="H97" i="1"/>
  <c r="H96" i="1"/>
  <c r="H95" i="1"/>
  <c r="H94" i="1"/>
  <c r="H93" i="1"/>
  <c r="H92" i="1"/>
  <c r="H91" i="1"/>
  <c r="H88" i="1"/>
  <c r="H87" i="1"/>
  <c r="H86" i="1"/>
  <c r="H85" i="1"/>
  <c r="H84" i="1"/>
  <c r="H79" i="1"/>
  <c r="H78" i="1"/>
  <c r="H77" i="1"/>
  <c r="H74" i="1"/>
  <c r="H73" i="1"/>
  <c r="H71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2" i="1"/>
  <c r="H31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G7" i="1"/>
  <c r="H6" i="1" l="1"/>
</calcChain>
</file>

<file path=xl/sharedStrings.xml><?xml version="1.0" encoding="utf-8"?>
<sst xmlns="http://schemas.openxmlformats.org/spreadsheetml/2006/main" count="201" uniqueCount="201">
  <si>
    <t>Наименование показателя</t>
  </si>
  <si>
    <t>Код дохода по бюджетной классификации</t>
  </si>
  <si>
    <t>1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</si>
  <si>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</si>
  <si>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</si>
  <si>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</si>
  <si>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</si>
  <si>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</si>
  <si>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</si>
  <si>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</si>
  <si>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000 10102010010000110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</si>
  <si>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</si>
  <si>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000 10102020010000110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</si>
  <si>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</si>
  <si>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000 10102030010000110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</si>
  <si>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</si>
  <si>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000 10102040010000110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</si>
  <si>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</si>
  <si>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000 10102080010000110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</si>
  <si>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</si>
  <si>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</si>
  <si>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</si>
  <si>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</si>
  <si>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</si>
  <si>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</si>
  <si>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</si>
  <si>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</si>
  <si>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</si>
  <si>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</si>
  <si>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</si>
  <si>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000 10302260010000110</t>
  </si>
  <si>
    <t>НАЛОГИ НА СОВОКУПНЫЙ ДОХОД</t>
  </si>
  <si>
    <t>000 10500000000000000</t>
  </si>
  <si>
    <t>Налог, взимаемый в связи с применением упрощенной системы налогообложения</t>
  </si>
  <si>
    <t>000 10501000000000110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</si>
  <si>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</si>
  <si>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</si>
  <si>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000 10501020010000110</t>
  </si>
  <si>
    <t>Единый налог на вмененный доход для отдельных видов деятельности</t>
  </si>
  <si>
    <t>000 10502000020000110</t>
  </si>
  <si>
    <t>Единый сельскохозяйственный налог</t>
  </si>
  <si>
    <t>000 10503000010000110</t>
  </si>
  <si>
    <t>Налог, взимаемый в связи с применением патентной системы налогообложения</t>
  </si>
  <si>
    <t>000 10504000020000110</t>
  </si>
  <si>
    <t>ГОСУДАРСТВЕННАЯ ПОШЛИНА</t>
  </si>
  <si>
    <t>000 10800000000000000</t>
  </si>
  <si>
    <t>Государственная пошлина по делам, рассматриваемым в судах общей юрисдикции, мировыми судьями</t>
  </si>
  <si>
    <t>000 10803000010000110</t>
  </si>
  <si>
    <t>ЗАДОЛЖЕННОСТЬ И ПЕРЕРАСЧЕТЫ ПО ОТМЕНЕННЫМ НАЛОГАМ, СБОРАМ И ИНЫМ ОБЯЗАТЕЛЬНЫМ ПЛАТЕЖАМ</t>
  </si>
  <si>
    <t>Налог с имущества, переходящего в порядке наследования или дарения (сумма платежа (перерасчеты, недоимка и задолженность по соответствующему платежу, в том числе по отмененному)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</si>
  <si>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</si>
  <si>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</si>
  <si>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Проценты, полученные от предоставления бюджетных кредитов внутри страны</t>
  </si>
  <si>
    <t>ПЛАТЕЖИ ПРИ ПОЛЬЗОВАНИИ ПРИРОДНЫМИ РЕСУРСАМИ</t>
  </si>
  <si>
    <t>000 11200000000000000</t>
  </si>
  <si>
    <t>Плата за негативное воздействие на окружающую среду</t>
  </si>
  <si>
    <t>000 11201000010000120</t>
  </si>
  <si>
    <t>Плата за выбросы загрязняющих веществ в атмосферный воздух стационарными объектами</t>
  </si>
  <si>
    <t>000 11201010010000120</t>
  </si>
  <si>
    <t>Плата за сбросы загрязняющих веществ в водные объекты</t>
  </si>
  <si>
    <t>000 11201030010000120</t>
  </si>
  <si>
    <t>Плата за размещение отходов производства и потребления</t>
  </si>
  <si>
    <t>000 11201040010000120</t>
  </si>
  <si>
    <t>ДОХОДЫ ОТ ОКАЗАНИЯ ПЛАТНЫХ УСЛУГ И КОМПЕНСАЦИИ ЗАТРАТ ГОСУДАРСТВА</t>
  </si>
  <si>
    <t>000 11300000000000000</t>
  </si>
  <si>
    <t>Доходы от компенсации затрат государства</t>
  </si>
  <si>
    <t>000 11302000000000130</t>
  </si>
  <si>
    <t>ДОХОДЫ ОТ ПРОДАЖИ МАТЕРИАЛЬНЫХ И НЕМАТЕРИАЛЬНЫХ АКТИВОВ</t>
  </si>
  <si>
    <t>000 11400000000000000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</si>
  <si>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</si>
  <si>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000 11402000000000000</t>
  </si>
  <si>
    <t>Доходы от продажи земельных участков, находящихся в государственной и муниципальной собственности</t>
  </si>
  <si>
    <t>000 11406000000000430</t>
  </si>
  <si>
    <t>ШТРАФЫ, САНКЦИИ, ВОЗМЕЩЕНИЕ УЩЕРБА</t>
  </si>
  <si>
    <t>000 11600000000000000</t>
  </si>
  <si>
    <t>Административные штрафы, установленные Кодексом Российской Федерации об административных правонарушениях</t>
  </si>
  <si>
    <t>000 11601000010000140</t>
  </si>
  <si>
    <t>Административные штрафы, установленные законами субъектов Российской Федерации об административных правонарушениях</t>
  </si>
  <si>
    <t>000 11602000020000140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</si>
  <si>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</si>
  <si>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000 11607000000000140</t>
  </si>
  <si>
    <t>Платежи в целях возмещения причиненного ущерба (убытков)</t>
  </si>
  <si>
    <t>000 11610000000000140</t>
  </si>
  <si>
    <t>Платежи, уплачиваемые в целях возмещения вреда</t>
  </si>
  <si>
    <t>000 11611000010000140</t>
  </si>
  <si>
    <t>ПРОЧИЕ НЕНАЛОГОВЫЕ ДОХОДЫ</t>
  </si>
  <si>
    <t>000 11700000000000000</t>
  </si>
  <si>
    <t>Инициативные платежи, зачисляемые в бюджеты муниципальных районов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</si>
  <si>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</si>
  <si>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</si>
  <si>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</si>
  <si>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</si>
  <si>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</si>
  <si>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000 20210000000000150</t>
  </si>
  <si>
    <t>Дотации бюджетам на частичную компенсацию дополнительных расходов на повышение оплаты труда работников бюджетной сферы и иные цели</t>
  </si>
  <si>
    <t>000 20215009000000150</t>
  </si>
  <si>
    <t>Субсидии бюджетам бюджетной системы Российской Федерации (межбюджетные субсидии)</t>
  </si>
  <si>
    <t>000 20220000000000150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</si>
  <si>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</si>
  <si>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000 20220077050000150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</si>
  <si>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</si>
  <si>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000 20225097050000150</t>
  </si>
  <si>
    <t>Субсидии бюджетам муниципальных районов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</si>
  <si>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000 20225169050000150</t>
  </si>
  <si>
    <t>Субсидии бюджетам муниципальных районов на обеспечение образовательных организаций материально-технической базой для внедрения цифровой образовательной среды</t>
  </si>
  <si>
    <t>000 20225210050000150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</si>
  <si>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</si>
  <si>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</si>
  <si>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000 20225304050000150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</si>
  <si>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</si>
  <si>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реализацию мероприятий по обеспечению жильем молодых семей</t>
  </si>
  <si>
    <t>000 20225497050000150</t>
  </si>
  <si>
    <t>Субсидии бюджетам муниципальных районов на поддержку отрасли культуры</t>
  </si>
  <si>
    <t>000 20225519050000150</t>
  </si>
  <si>
    <t>Субсидии бюджетам муниципальных районов на реализацию программ формирования современной городской среды</t>
  </si>
  <si>
    <t>000 20225555050000150</t>
  </si>
  <si>
    <t>Субсидии бюджетам муниципальных районов на обеспечение комплексного развития сельских территорий</t>
  </si>
  <si>
    <t>000 20225576050000150</t>
  </si>
  <si>
    <t>Прочие субсидии бюджетам муниципальных районов</t>
  </si>
  <si>
    <t>000 20229999050000150</t>
  </si>
  <si>
    <t>Субвенции бюджетам бюджетной системы Российской Федерации</t>
  </si>
  <si>
    <t>000 20230000000000150</t>
  </si>
  <si>
    <t>Субвенции бюджетам муниципальных районов на выполнение передаваемых полномочий субъектов Российской Федерации</t>
  </si>
  <si>
    <t>000 20230024050000150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</si>
  <si>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</si>
  <si>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000 20235120050000150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</si>
  <si>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</si>
  <si>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Единая субвенция бюджетам муниципальных районов из бюджета субъекта Российской Федерации</t>
  </si>
  <si>
    <t>000 20236900050000150</t>
  </si>
  <si>
    <t>Иные межбюджетные трансферты</t>
  </si>
  <si>
    <t>000 20240000000000150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</si>
  <si>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</si>
  <si>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000 20240014050000150</t>
  </si>
  <si>
    <t>Прочие межбюджетные трансферты, передаваемые бюджетам муниципальных районов</t>
  </si>
  <si>
    <t>000 20249999050000150</t>
  </si>
  <si>
    <t>БЕЗВОЗМЕЗДНЫЕ ПОСТУПЛЕНИЯ ОТ ГОСУДАРСТВЕННЫХ (МУНИЦИПАЛЬНЫХ) ОРГАНИЗАЦИЙ</t>
  </si>
  <si>
    <t>Прочие безвозмездные поступления от государственных (муниципальных) организаций в бюджеты муниципальных районов</t>
  </si>
  <si>
    <t>ПРОЧИЕ БЕЗВОЗМЕЗДНЫЕ ПОСТУПЛЕНИЯ</t>
  </si>
  <si>
    <t>000 20700000000000000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</si>
  <si>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</si>
  <si>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000 20705020050000150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</si>
  <si>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</si>
  <si>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000 21800000000000000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</si>
  <si>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</si>
  <si>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000 21800000050000150</t>
  </si>
  <si>
    <t>Доходы бюджетов муниципальных районов от возврата бюджетными учреждениями остатков субсидий прошлых лет</t>
  </si>
  <si>
    <t>000 21805010050000150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</si>
  <si>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</si>
  <si>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000 21860010050000150</t>
  </si>
  <si>
    <t>ВОЗВРАТ ОСТАТКОВ СУБСИДИЙ, СУБВЕНЦИЙ И ИНЫХ МЕЖБЮДЖЕТНЫХ ТРАНСФЕРТОВ, ИМЕЮЩИХ ЦЕЛЕВОЕ НАЗНАЧЕНИЕ, ПРОШЛЫХ ЛЕТ</t>
  </si>
  <si>
    <t>000 21900000000000000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</si>
  <si>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</si>
  <si>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000 21960010050000150</t>
  </si>
  <si>
    <t>000 10501011011000110</t>
  </si>
  <si>
    <t>000 11715030050001150</t>
  </si>
  <si>
    <t>000 20215002000000150</t>
  </si>
  <si>
    <t>000 20235469050000150</t>
  </si>
  <si>
    <t>000 20245519050000150</t>
  </si>
  <si>
    <t>Межбюджетные трансферты, передаваемые бюджетам муниципальных районов на поддержку отрасли культуры</t>
  </si>
  <si>
    <t>Субвенции бюджетам муниципальных районов на проведение Всероссийской переписи населения 2020 года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</si>
  <si>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</si>
  <si>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Субсидии бюджетам муниципальных районов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</si>
  <si>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Дотации бюджетам на поддержку мер по обеспечению сбалансированности бюджетов</t>
  </si>
  <si>
    <t xml:space="preserve"> %  исполнения к уточнен.  плану</t>
  </si>
  <si>
    <t>000 11109045050000120</t>
  </si>
  <si>
    <t>000 11105313050000120</t>
  </si>
  <si>
    <t>000 10900000000000000</t>
  </si>
  <si>
    <t>000 10904040011000110</t>
  </si>
  <si>
    <t>000 20300000000000000</t>
  </si>
  <si>
    <t>000 20305099050000150</t>
  </si>
  <si>
    <t>000 20235135050000150</t>
  </si>
  <si>
    <t>000 20235303050000150</t>
  </si>
  <si>
    <t>000 202 25232050000150</t>
  </si>
  <si>
    <t>000 20225243050000150</t>
  </si>
  <si>
    <t>000 20225467050000150</t>
  </si>
  <si>
    <t>000 11103050050000120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</si>
  <si>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 (основной платеж)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</si>
  <si>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автономных учреждений) (основной платеж)</t>
  </si>
  <si>
    <t>Доходы от сдачи в аренду имущества, составляющего казну муниципальных районов (за исключением земельных участков)</t>
  </si>
  <si>
    <t>Доходы от сдачи в аренду имущества, составляющего казну муниципальных районов (за исключением земельных участков) в части сдачи в наем жилых помещений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</si>
  <si>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</si>
  <si>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</si>
  <si>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000 11105013051000120</t>
  </si>
  <si>
    <t>000 11105025051000120</t>
  </si>
  <si>
    <t>000 11105075051100120</t>
  </si>
  <si>
    <t>000 11105075051200120</t>
  </si>
  <si>
    <t>Субсидии бюджетам на 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</si>
  <si>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000 20225786000000150</t>
  </si>
  <si>
    <t>Субсидии бюджетам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</si>
  <si>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000 20227576000000150</t>
  </si>
  <si>
    <t>7</t>
  </si>
  <si>
    <t>Доходы бюджета - всего</t>
  </si>
  <si>
    <t>x</t>
  </si>
  <si>
    <t xml:space="preserve">     в том числе:</t>
  </si>
  <si>
    <t>Аналитические сведения о поступлении доходов в  бюджет Вологодского муниципального района                                                                                                       за январь - декабрь 2022 года</t>
  </si>
  <si>
    <t>623,9,</t>
  </si>
  <si>
    <t xml:space="preserve"> %  роста / снижения               12 мес 2022 года к                      12 мес 2021 года</t>
  </si>
  <si>
    <t>План на 2021 год (тыс.руб.)</t>
  </si>
  <si>
    <t>Фактическое поступление за 2021 год (тыс.руб.)</t>
  </si>
  <si>
    <t>План на 2022 год (тыс.руб.)</t>
  </si>
  <si>
    <t>Фактическое поступление за 2022 год (тыс.руб.)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</si>
</sst>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%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39">
    <xf numFmtId="0" fontId="0" fillId="0" borderId="0" xfId="0"/>
    <xf numFmtId="0" fontId="0" fillId="0" borderId="0" xfId="0" applyAlignment="1">
      <alignment wrapText="1"/>
    </xf>
    <xf numFmtId="0" fontId="1" fillId="0" borderId="2" xfId="0" applyFont="1" applyBorder="1" applyAlignment="1">
      <alignment wrapText="1"/>
    </xf>
    <xf numFmtId="0" fontId="1" fillId="0" borderId="0" xfId="0" applyFont="1" applyAlignment="1">
      <alignment wrapText="1"/>
    </xf>
    <xf numFmtId="0" fontId="4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wrapText="1"/>
    </xf>
    <xf numFmtId="165" fontId="0" fillId="0" borderId="0" xfId="0" applyNumberFormat="1" applyAlignment="1">
      <alignment horizontal="center"/>
    </xf>
    <xf numFmtId="165" fontId="3" fillId="2" borderId="2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wrapText="1"/>
    </xf>
    <xf numFmtId="0" fontId="0" fillId="0" borderId="0" xfId="0" applyAlignment="1">
      <alignment horizontal="center" wrapText="1"/>
    </xf>
    <xf numFmtId="0" fontId="5" fillId="0" borderId="2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wrapText="1"/>
    </xf>
    <xf numFmtId="0" fontId="0" fillId="0" borderId="0" xfId="0" applyFill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center" wrapText="1"/>
    </xf>
    <xf numFmtId="49" fontId="11" fillId="0" borderId="3" xfId="0" applyNumberFormat="1" applyFont="1" applyFill="1" applyBorder="1" applyAlignment="1">
      <alignment horizontal="center" wrapText="1"/>
    </xf>
    <xf numFmtId="0" fontId="1" fillId="0" borderId="2" xfId="0" applyFont="1" applyBorder="1" applyAlignment="1">
      <alignment horizontal="left" wrapText="1"/>
    </xf>
    <xf numFmtId="0" fontId="0" fillId="0" borderId="2" xfId="0" applyFont="1" applyBorder="1" applyAlignment="1">
      <alignment horizontal="center" wrapText="1"/>
    </xf>
    <xf numFmtId="4" fontId="6" fillId="0" borderId="2" xfId="0" applyNumberFormat="1" applyFont="1" applyBorder="1" applyAlignment="1">
      <alignment horizontal="center" wrapText="1"/>
    </xf>
    <xf numFmtId="4" fontId="6" fillId="0" borderId="2" xfId="0" applyNumberFormat="1" applyFont="1" applyFill="1" applyBorder="1" applyAlignment="1">
      <alignment horizontal="center" wrapText="1"/>
    </xf>
    <xf numFmtId="10" fontId="6" fillId="0" borderId="2" xfId="0" applyNumberFormat="1" applyFont="1" applyFill="1" applyBorder="1" applyAlignment="1">
      <alignment horizontal="center" wrapText="1"/>
    </xf>
    <xf numFmtId="0" fontId="0" fillId="0" borderId="5" xfId="0" applyFont="1" applyBorder="1" applyAlignment="1">
      <alignment horizontal="center" wrapText="1"/>
    </xf>
    <xf numFmtId="0" fontId="0" fillId="0" borderId="5" xfId="0" applyFont="1" applyFill="1" applyBorder="1" applyAlignment="1">
      <alignment horizontal="center" wrapText="1"/>
    </xf>
    <xf numFmtId="0" fontId="0" fillId="0" borderId="5" xfId="0" applyFont="1" applyFill="1" applyBorder="1" applyAlignment="1">
      <alignment horizontal="center"/>
    </xf>
    <xf numFmtId="49" fontId="0" fillId="0" borderId="3" xfId="0" applyNumberFormat="1" applyFont="1" applyFill="1" applyBorder="1" applyAlignment="1">
      <alignment horizontal="center" wrapText="1"/>
    </xf>
    <xf numFmtId="164" fontId="6" fillId="0" borderId="2" xfId="0" applyNumberFormat="1" applyFont="1" applyBorder="1" applyAlignment="1">
      <alignment horizontal="center"/>
    </xf>
    <xf numFmtId="164" fontId="6" fillId="0" borderId="2" xfId="0" applyNumberFormat="1" applyFont="1" applyFill="1" applyBorder="1" applyAlignment="1">
      <alignment horizontal="center"/>
    </xf>
    <xf numFmtId="165" fontId="6" fillId="0" borderId="2" xfId="0" applyNumberFormat="1" applyFont="1" applyBorder="1" applyAlignment="1">
      <alignment horizontal="center"/>
    </xf>
    <xf numFmtId="0" fontId="0" fillId="0" borderId="2" xfId="0" applyFont="1" applyBorder="1" applyAlignment="1">
      <alignment wrapText="1"/>
    </xf>
    <xf numFmtId="164" fontId="1" fillId="0" borderId="2" xfId="0" applyNumberFormat="1" applyFont="1" applyBorder="1" applyAlignment="1">
      <alignment horizontal="center"/>
    </xf>
    <xf numFmtId="164" fontId="1" fillId="0" borderId="2" xfId="0" applyNumberFormat="1" applyFont="1" applyFill="1" applyBorder="1" applyAlignment="1">
      <alignment horizontal="center"/>
    </xf>
    <xf numFmtId="165" fontId="1" fillId="0" borderId="2" xfId="0" applyNumberFormat="1" applyFont="1" applyBorder="1" applyAlignment="1">
      <alignment horizontal="center"/>
    </xf>
    <xf numFmtId="0" fontId="10" fillId="0" borderId="2" xfId="0" applyFont="1" applyBorder="1" applyAlignment="1">
      <alignment horizontal="center" wrapText="1"/>
    </xf>
    <xf numFmtId="0" fontId="11" fillId="0" borderId="4" xfId="0" applyFont="1" applyBorder="1" applyAlignment="1">
      <alignment horizontal="center" wrapText="1"/>
    </xf>
    <xf numFmtId="0" fontId="11" fillId="0" borderId="4" xfId="0" applyFont="1" applyFill="1" applyBorder="1" applyAlignment="1">
      <alignment horizontal="center" wrapText="1"/>
    </xf>
    <xf numFmtId="0" fontId="11" fillId="0" borderId="4" xfId="0" applyFont="1" applyFill="1" applyBorder="1" applyAlignment="1">
      <alignment horizontal="center"/>
    </xf>
    <xf numFmtId="0" fontId="6" fillId="0" borderId="2" xfId="0" applyFont="1" applyBorder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8"/>
  <sheetViews>
    <sheetView tabSelected="1" topLeftCell="A83" workbookViewId="0">
      <selection activeCell="E3" sqref="E3"/>
    </sheetView>
  </sheetViews>
  <sheetFormatPr defaultRowHeight="15" x14ac:dyDescent="0.25"/>
  <cols>
    <col min="1" max="1" width="53.85546875" style="3" customWidth="1"/>
    <col min="2" max="2" width="21.7109375" style="1" customWidth="1"/>
    <col min="3" max="3" width="13.42578125" style="10" customWidth="1"/>
    <col min="4" max="4" width="15.85546875" style="12" customWidth="1"/>
    <col min="5" max="5" width="14.7109375" style="13" customWidth="1"/>
    <col min="6" max="6" width="16.7109375" style="13" customWidth="1"/>
    <col min="7" max="7" width="14.28515625" style="7" customWidth="1"/>
    <col min="8" max="8" width="16.7109375" style="7" customWidth="1"/>
  </cols>
  <sheetData>
    <row r="1" spans="1:8" ht="59.25" customHeight="1" x14ac:dyDescent="0.25">
      <c r="A1" s="14" t="s">
        <v>194</v>
      </c>
      <c r="B1" s="15"/>
      <c r="C1" s="15"/>
      <c r="D1" s="15"/>
      <c r="E1" s="15"/>
      <c r="F1" s="15"/>
      <c r="G1" s="15"/>
      <c r="H1" s="15"/>
    </row>
    <row r="2" spans="1:8" ht="95.25" customHeight="1" x14ac:dyDescent="0.25">
      <c r="A2" s="5" t="s">
        <v>0</v>
      </c>
      <c r="B2" s="5" t="s">
        <v>1</v>
      </c>
      <c r="C2" s="5" t="s">
        <v>197</v>
      </c>
      <c r="D2" s="11" t="s">
        <v>198</v>
      </c>
      <c r="E2" s="11" t="s">
        <v>199</v>
      </c>
      <c r="F2" s="11" t="s">
        <v>200</v>
      </c>
      <c r="G2" s="8" t="s">
        <v>163</v>
      </c>
      <c r="H2" s="8" t="s">
        <v>196</v>
      </c>
    </row>
    <row r="3" spans="1:8" x14ac:dyDescent="0.25">
      <c r="A3" s="34" t="s">
        <v>2</v>
      </c>
      <c r="B3" s="16">
        <v>2</v>
      </c>
      <c r="C3" s="35">
        <v>3</v>
      </c>
      <c r="D3" s="36">
        <v>4</v>
      </c>
      <c r="E3" s="37">
        <v>5</v>
      </c>
      <c r="F3" s="37">
        <v>6</v>
      </c>
      <c r="G3" s="17" t="s">
        <v>190</v>
      </c>
      <c r="H3" s="17">
        <v>8</v>
      </c>
    </row>
    <row r="4" spans="1:8" x14ac:dyDescent="0.25">
      <c r="A4" s="18" t="s">
        <v>191</v>
      </c>
      <c r="B4" s="19" t="s">
        <v>192</v>
      </c>
      <c r="C4" s="20">
        <f>C7+C14+C20+C27+C29+C31+C39+C44+C46+C49+C55+C58+C89+C91+C92+C93+C97</f>
        <v>1810269.7000000002</v>
      </c>
      <c r="D4" s="21">
        <f>D6+D57</f>
        <v>1847406.8000000003</v>
      </c>
      <c r="E4" s="21">
        <f>E7+E14+E20+E27+E31+E39+E44+E46+E49+E55+E58+E89+E91+E92+E93+E97+E29</f>
        <v>2219203.4462000001</v>
      </c>
      <c r="F4" s="21">
        <f>F7+F14+F20+F27+F31+F39+F44+F46+F49+F55+F58+F89+F91+F92+F93+F97+F29</f>
        <v>2256512</v>
      </c>
      <c r="G4" s="22">
        <f>F4/E4</f>
        <v>1.0168116870329686</v>
      </c>
      <c r="H4" s="22">
        <f>F4/D4</f>
        <v>1.2214483566911194</v>
      </c>
    </row>
    <row r="5" spans="1:8" x14ac:dyDescent="0.25">
      <c r="A5" s="18" t="s">
        <v>193</v>
      </c>
      <c r="B5" s="19"/>
      <c r="C5" s="23"/>
      <c r="D5" s="24"/>
      <c r="E5" s="25"/>
      <c r="F5" s="25"/>
      <c r="G5" s="26"/>
      <c r="H5" s="26"/>
    </row>
    <row r="6" spans="1:8" ht="30" x14ac:dyDescent="0.25">
      <c r="A6" s="38" t="s">
        <v>3</v>
      </c>
      <c r="B6" s="6" t="s">
        <v>4</v>
      </c>
      <c r="C6" s="27">
        <f>C7+C14+C20+C27+C29+C31+C39+C44+C46+C49+C55</f>
        <v>599422.90000000014</v>
      </c>
      <c r="D6" s="28">
        <f t="shared" ref="D6:E6" si="0">D7+D14+D20+D27+D29+D31+D39+D44+D46+D49+D55</f>
        <v>660146.00000000012</v>
      </c>
      <c r="E6" s="28">
        <f t="shared" si="0"/>
        <v>717747.29999999993</v>
      </c>
      <c r="F6" s="28">
        <f>F7+F14+F20+F27+F29+F31+F39+F44+F46+F49+F55</f>
        <v>780811.4</v>
      </c>
      <c r="G6" s="29">
        <f>F6/E6</f>
        <v>1.0878639320551957</v>
      </c>
      <c r="H6" s="29">
        <f>F6/D6</f>
        <v>1.1827859291732432</v>
      </c>
    </row>
    <row r="7" spans="1:8" ht="30" x14ac:dyDescent="0.25">
      <c r="A7" s="2" t="s">
        <v>5</v>
      </c>
      <c r="B7" s="30" t="s">
        <v>6</v>
      </c>
      <c r="C7" s="31">
        <v>422304.9</v>
      </c>
      <c r="D7" s="32">
        <v>447028.1</v>
      </c>
      <c r="E7" s="32">
        <v>485793.6</v>
      </c>
      <c r="F7" s="32">
        <v>536616.4</v>
      </c>
      <c r="G7" s="33">
        <f t="shared" ref="G7:G76" si="1">F7/E7</f>
        <v>1.10461809295141</v>
      </c>
      <c r="H7" s="33">
        <f t="shared" ref="H7:H74" si="2">F7/D7</f>
        <v>1.2004086544000254</v>
      </c>
    </row>
    <row r="8" spans="1:8" ht="30" x14ac:dyDescent="0.25">
      <c r="A8" s="2" t="s">
        <v>7</v>
      </c>
      <c r="B8" s="30" t="s">
        <v>8</v>
      </c>
      <c r="C8" s="31">
        <v>422304.9</v>
      </c>
      <c r="D8" s="32">
        <v>447028.1</v>
      </c>
      <c r="E8" s="32">
        <v>485793.6</v>
      </c>
      <c r="F8" s="32">
        <v>536616.4</v>
      </c>
      <c r="G8" s="33">
        <f t="shared" si="1"/>
        <v>1.10461809295141</v>
      </c>
      <c r="H8" s="33">
        <f t="shared" si="2"/>
        <v>1.2004086544000254</v>
      </c>
    </row>
    <row r="9" spans="1:8" ht="72" customHeight="1" x14ac:dyDescent="0.25">
      <c r="A9" s="2" t="s">
        <v>9</v>
      </c>
      <c r="B9" s="30" t="s">
        <v>10</v>
      </c>
      <c r="C9" s="31">
        <v>413000</v>
      </c>
      <c r="D9" s="32">
        <v>436786.9</v>
      </c>
      <c r="E9" s="32">
        <v>465663.4</v>
      </c>
      <c r="F9" s="32">
        <v>514393.5</v>
      </c>
      <c r="G9" s="33">
        <f t="shared" si="1"/>
        <v>1.1046466181366197</v>
      </c>
      <c r="H9" s="33">
        <f t="shared" si="2"/>
        <v>1.1776761162022029</v>
      </c>
    </row>
    <row r="10" spans="1:8" ht="115.9" customHeight="1" x14ac:dyDescent="0.25">
      <c r="A10" s="2" t="s">
        <v>11</v>
      </c>
      <c r="B10" s="30" t="s">
        <v>12</v>
      </c>
      <c r="C10" s="31">
        <v>4182</v>
      </c>
      <c r="D10" s="32">
        <v>4276.2</v>
      </c>
      <c r="E10" s="32">
        <v>14506.3</v>
      </c>
      <c r="F10" s="32">
        <v>6039.1</v>
      </c>
      <c r="G10" s="33">
        <f t="shared" si="1"/>
        <v>0.41630877618689816</v>
      </c>
      <c r="H10" s="33">
        <f t="shared" si="2"/>
        <v>1.412258547308358</v>
      </c>
    </row>
    <row r="11" spans="1:8" ht="45" customHeight="1" x14ac:dyDescent="0.25">
      <c r="A11" s="2" t="s">
        <v>13</v>
      </c>
      <c r="B11" s="30" t="s">
        <v>14</v>
      </c>
      <c r="C11" s="31">
        <v>3504.7</v>
      </c>
      <c r="D11" s="32">
        <v>3914.7</v>
      </c>
      <c r="E11" s="32">
        <v>2239.1999999999998</v>
      </c>
      <c r="F11" s="32">
        <v>7999.4</v>
      </c>
      <c r="G11" s="33">
        <f t="shared" si="1"/>
        <v>3.5724365844944623</v>
      </c>
      <c r="H11" s="33">
        <f t="shared" si="2"/>
        <v>2.0434260607453956</v>
      </c>
    </row>
    <row r="12" spans="1:8" ht="85.9" customHeight="1" x14ac:dyDescent="0.25">
      <c r="A12" s="2" t="s">
        <v>15</v>
      </c>
      <c r="B12" s="30" t="s">
        <v>16</v>
      </c>
      <c r="C12" s="31">
        <v>756.5</v>
      </c>
      <c r="D12" s="32">
        <v>756.5</v>
      </c>
      <c r="E12" s="32">
        <v>479</v>
      </c>
      <c r="F12" s="32">
        <v>1031.4000000000001</v>
      </c>
      <c r="G12" s="33">
        <f t="shared" si="1"/>
        <v>2.1532359081419625</v>
      </c>
      <c r="H12" s="33">
        <f t="shared" si="2"/>
        <v>1.3633840052875084</v>
      </c>
    </row>
    <row r="13" spans="1:8" ht="100.15" customHeight="1" x14ac:dyDescent="0.25">
      <c r="A13" s="2" t="s">
        <v>17</v>
      </c>
      <c r="B13" s="30" t="s">
        <v>18</v>
      </c>
      <c r="C13" s="31"/>
      <c r="D13" s="32">
        <v>1293.8</v>
      </c>
      <c r="E13" s="32">
        <v>2905.7</v>
      </c>
      <c r="F13" s="32">
        <v>7153</v>
      </c>
      <c r="G13" s="33">
        <f t="shared" si="1"/>
        <v>2.4617131844306019</v>
      </c>
      <c r="H13" s="33">
        <f t="shared" si="2"/>
        <v>5.5286752202813423</v>
      </c>
    </row>
    <row r="14" spans="1:8" ht="45" x14ac:dyDescent="0.25">
      <c r="A14" s="2" t="s">
        <v>19</v>
      </c>
      <c r="B14" s="30" t="s">
        <v>20</v>
      </c>
      <c r="C14" s="31">
        <v>47890.9</v>
      </c>
      <c r="D14" s="32">
        <v>47890.9</v>
      </c>
      <c r="E14" s="32">
        <v>50675.1</v>
      </c>
      <c r="F14" s="32">
        <v>54762.5</v>
      </c>
      <c r="G14" s="33">
        <f t="shared" si="1"/>
        <v>1.0806589429522586</v>
      </c>
      <c r="H14" s="33">
        <f t="shared" si="2"/>
        <v>1.1434844615574149</v>
      </c>
    </row>
    <row r="15" spans="1:8" ht="30" x14ac:dyDescent="0.25">
      <c r="A15" s="2" t="s">
        <v>21</v>
      </c>
      <c r="B15" s="30" t="s">
        <v>22</v>
      </c>
      <c r="C15" s="31">
        <v>47890.9</v>
      </c>
      <c r="D15" s="32">
        <v>47890.9</v>
      </c>
      <c r="E15" s="32">
        <v>50675.1</v>
      </c>
      <c r="F15" s="32">
        <v>54762.5</v>
      </c>
      <c r="G15" s="33">
        <f t="shared" si="1"/>
        <v>1.0806589429522586</v>
      </c>
      <c r="H15" s="33">
        <f t="shared" si="2"/>
        <v>1.1434844615574149</v>
      </c>
    </row>
    <row r="16" spans="1:8" ht="75.599999999999994" customHeight="1" x14ac:dyDescent="0.25">
      <c r="A16" s="2" t="s">
        <v>23</v>
      </c>
      <c r="B16" s="30" t="s">
        <v>24</v>
      </c>
      <c r="C16" s="31">
        <v>22109.3</v>
      </c>
      <c r="D16" s="32">
        <v>22109.3</v>
      </c>
      <c r="E16" s="32">
        <v>24031.1</v>
      </c>
      <c r="F16" s="32">
        <v>27452.9</v>
      </c>
      <c r="G16" s="33">
        <f t="shared" si="1"/>
        <v>1.1423904856623293</v>
      </c>
      <c r="H16" s="33">
        <f t="shared" si="2"/>
        <v>1.2416901484895497</v>
      </c>
    </row>
    <row r="17" spans="1:8" ht="87" customHeight="1" x14ac:dyDescent="0.25">
      <c r="A17" s="2" t="s">
        <v>25</v>
      </c>
      <c r="B17" s="30" t="s">
        <v>26</v>
      </c>
      <c r="C17" s="31">
        <v>155.5</v>
      </c>
      <c r="D17" s="32">
        <v>155.5</v>
      </c>
      <c r="E17" s="32">
        <v>130</v>
      </c>
      <c r="F17" s="32">
        <v>148.30000000000001</v>
      </c>
      <c r="G17" s="33">
        <f t="shared" si="1"/>
        <v>1.1407692307692308</v>
      </c>
      <c r="H17" s="33">
        <f t="shared" si="2"/>
        <v>0.95369774919614159</v>
      </c>
    </row>
    <row r="18" spans="1:8" ht="70.150000000000006" customHeight="1" x14ac:dyDescent="0.25">
      <c r="A18" s="2" t="s">
        <v>27</v>
      </c>
      <c r="B18" s="30" t="s">
        <v>28</v>
      </c>
      <c r="C18" s="31">
        <v>25626.1</v>
      </c>
      <c r="D18" s="32">
        <v>29396.3</v>
      </c>
      <c r="E18" s="32">
        <v>26514</v>
      </c>
      <c r="F18" s="32">
        <v>30311</v>
      </c>
      <c r="G18" s="33">
        <f t="shared" si="1"/>
        <v>1.143207362148299</v>
      </c>
      <c r="H18" s="33">
        <f t="shared" si="2"/>
        <v>1.0311161608773893</v>
      </c>
    </row>
    <row r="19" spans="1:8" ht="76.150000000000006" customHeight="1" x14ac:dyDescent="0.25">
      <c r="A19" s="2" t="s">
        <v>29</v>
      </c>
      <c r="B19" s="30" t="s">
        <v>30</v>
      </c>
      <c r="C19" s="31">
        <v>0</v>
      </c>
      <c r="D19" s="32">
        <v>-3770.2</v>
      </c>
      <c r="E19" s="32">
        <v>0</v>
      </c>
      <c r="F19" s="32">
        <v>-3149.6</v>
      </c>
      <c r="G19" s="33">
        <v>0</v>
      </c>
      <c r="H19" s="33">
        <f t="shared" si="2"/>
        <v>0.83539334783300623</v>
      </c>
    </row>
    <row r="20" spans="1:8" ht="30" x14ac:dyDescent="0.25">
      <c r="A20" s="2" t="s">
        <v>31</v>
      </c>
      <c r="B20" s="30" t="s">
        <v>32</v>
      </c>
      <c r="C20" s="31">
        <v>75177.2</v>
      </c>
      <c r="D20" s="32">
        <v>91513.600000000006</v>
      </c>
      <c r="E20" s="32">
        <v>115596.3</v>
      </c>
      <c r="F20" s="32">
        <v>118784.5</v>
      </c>
      <c r="G20" s="33">
        <f t="shared" si="1"/>
        <v>1.0275804675409161</v>
      </c>
      <c r="H20" s="33">
        <f t="shared" si="2"/>
        <v>1.2979983303028182</v>
      </c>
    </row>
    <row r="21" spans="1:8" ht="30" x14ac:dyDescent="0.25">
      <c r="A21" s="2" t="s">
        <v>33</v>
      </c>
      <c r="B21" s="30" t="s">
        <v>34</v>
      </c>
      <c r="C21" s="31">
        <v>68693.3</v>
      </c>
      <c r="D21" s="32">
        <v>82052.399999999994</v>
      </c>
      <c r="E21" s="32">
        <v>107576.7</v>
      </c>
      <c r="F21" s="32">
        <v>109815.8</v>
      </c>
      <c r="G21" s="33">
        <f t="shared" si="1"/>
        <v>1.0208139866718351</v>
      </c>
      <c r="H21" s="33">
        <f t="shared" si="2"/>
        <v>1.338361827320103</v>
      </c>
    </row>
    <row r="22" spans="1:8" ht="33" customHeight="1" x14ac:dyDescent="0.25">
      <c r="A22" s="2" t="s">
        <v>35</v>
      </c>
      <c r="B22" s="30" t="s">
        <v>153</v>
      </c>
      <c r="C22" s="31">
        <v>47650.7</v>
      </c>
      <c r="D22" s="32">
        <v>53029.3</v>
      </c>
      <c r="E22" s="32">
        <v>66461.3</v>
      </c>
      <c r="F22" s="32">
        <v>67172.5</v>
      </c>
      <c r="G22" s="33">
        <f t="shared" si="1"/>
        <v>1.0107009643205895</v>
      </c>
      <c r="H22" s="33">
        <f t="shared" si="2"/>
        <v>1.2667053873990415</v>
      </c>
    </row>
    <row r="23" spans="1:8" ht="45" x14ac:dyDescent="0.25">
      <c r="A23" s="2" t="s">
        <v>36</v>
      </c>
      <c r="B23" s="30" t="s">
        <v>37</v>
      </c>
      <c r="C23" s="31">
        <v>20637.400000000001</v>
      </c>
      <c r="D23" s="32">
        <v>28632.9</v>
      </c>
      <c r="E23" s="32">
        <v>41155.4</v>
      </c>
      <c r="F23" s="32">
        <v>42658.7</v>
      </c>
      <c r="G23" s="33">
        <f t="shared" si="1"/>
        <v>1.0365274058811236</v>
      </c>
      <c r="H23" s="33">
        <f t="shared" si="2"/>
        <v>1.4898490896835457</v>
      </c>
    </row>
    <row r="24" spans="1:8" ht="30" x14ac:dyDescent="0.25">
      <c r="A24" s="2" t="s">
        <v>38</v>
      </c>
      <c r="B24" s="30" t="s">
        <v>39</v>
      </c>
      <c r="C24" s="31">
        <v>4093.9</v>
      </c>
      <c r="D24" s="32">
        <v>4071.2</v>
      </c>
      <c r="E24" s="32">
        <v>9</v>
      </c>
      <c r="F24" s="32">
        <v>-4.5999999999999996</v>
      </c>
      <c r="G24" s="33">
        <v>0</v>
      </c>
      <c r="H24" s="33">
        <f t="shared" si="2"/>
        <v>-1.1298879937119276E-3</v>
      </c>
    </row>
    <row r="25" spans="1:8" ht="30" x14ac:dyDescent="0.25">
      <c r="A25" s="2" t="s">
        <v>40</v>
      </c>
      <c r="B25" s="30" t="s">
        <v>41</v>
      </c>
      <c r="C25" s="31">
        <v>1620.6</v>
      </c>
      <c r="D25" s="32">
        <v>1620.6</v>
      </c>
      <c r="E25" s="32">
        <v>5450.6</v>
      </c>
      <c r="F25" s="32">
        <v>5660.8</v>
      </c>
      <c r="G25" s="33">
        <f t="shared" si="1"/>
        <v>1.0385645616996293</v>
      </c>
      <c r="H25" s="33">
        <f t="shared" si="2"/>
        <v>3.4930272738491919</v>
      </c>
    </row>
    <row r="26" spans="1:8" ht="30" x14ac:dyDescent="0.25">
      <c r="A26" s="2" t="s">
        <v>42</v>
      </c>
      <c r="B26" s="30" t="s">
        <v>43</v>
      </c>
      <c r="C26" s="31">
        <v>769.4</v>
      </c>
      <c r="D26" s="32">
        <v>3769.4</v>
      </c>
      <c r="E26" s="32">
        <v>2560</v>
      </c>
      <c r="F26" s="32">
        <v>3312.6</v>
      </c>
      <c r="G26" s="33">
        <f t="shared" si="1"/>
        <v>1.293984375</v>
      </c>
      <c r="H26" s="33">
        <f t="shared" si="2"/>
        <v>0.87881360428715438</v>
      </c>
    </row>
    <row r="27" spans="1:8" ht="30" x14ac:dyDescent="0.25">
      <c r="A27" s="2" t="s">
        <v>44</v>
      </c>
      <c r="B27" s="30" t="s">
        <v>45</v>
      </c>
      <c r="C27" s="31">
        <v>623.9</v>
      </c>
      <c r="D27" s="32">
        <v>1623.9</v>
      </c>
      <c r="E27" s="32">
        <v>1945</v>
      </c>
      <c r="F27" s="32">
        <v>2122.6999999999998</v>
      </c>
      <c r="G27" s="33">
        <f t="shared" si="1"/>
        <v>1.0913624678663238</v>
      </c>
      <c r="H27" s="33">
        <f t="shared" si="2"/>
        <v>1.307161771045015</v>
      </c>
    </row>
    <row r="28" spans="1:8" ht="29.45" customHeight="1" x14ac:dyDescent="0.25">
      <c r="A28" s="2" t="s">
        <v>46</v>
      </c>
      <c r="B28" s="30" t="s">
        <v>47</v>
      </c>
      <c r="C28" s="31" t="s">
        <v>195</v>
      </c>
      <c r="D28" s="32">
        <v>1623.9</v>
      </c>
      <c r="E28" s="32">
        <v>1945</v>
      </c>
      <c r="F28" s="32">
        <v>2122.6999999999998</v>
      </c>
      <c r="G28" s="33">
        <f t="shared" si="1"/>
        <v>1.0913624678663238</v>
      </c>
      <c r="H28" s="33">
        <f t="shared" si="2"/>
        <v>1.307161771045015</v>
      </c>
    </row>
    <row r="29" spans="1:8" ht="28.9" customHeight="1" x14ac:dyDescent="0.25">
      <c r="A29" s="2" t="s">
        <v>48</v>
      </c>
      <c r="B29" s="30" t="s">
        <v>166</v>
      </c>
      <c r="C29" s="31">
        <v>0</v>
      </c>
      <c r="D29" s="32">
        <v>-9.9</v>
      </c>
      <c r="E29" s="32">
        <v>0</v>
      </c>
      <c r="F29" s="32">
        <v>-33.700000000000003</v>
      </c>
      <c r="G29" s="33">
        <v>0</v>
      </c>
      <c r="H29" s="33"/>
    </row>
    <row r="30" spans="1:8" ht="61.15" customHeight="1" x14ac:dyDescent="0.25">
      <c r="A30" s="2" t="s">
        <v>49</v>
      </c>
      <c r="B30" s="30" t="s">
        <v>167</v>
      </c>
      <c r="C30" s="31">
        <v>0</v>
      </c>
      <c r="D30" s="32">
        <v>-9.9</v>
      </c>
      <c r="E30" s="32">
        <v>0</v>
      </c>
      <c r="F30" s="32">
        <v>-1.3</v>
      </c>
      <c r="G30" s="33">
        <v>0</v>
      </c>
      <c r="H30" s="33"/>
    </row>
    <row r="31" spans="1:8" ht="45" x14ac:dyDescent="0.25">
      <c r="A31" s="2" t="s">
        <v>50</v>
      </c>
      <c r="B31" s="30" t="s">
        <v>51</v>
      </c>
      <c r="C31" s="31">
        <v>24506.5</v>
      </c>
      <c r="D31" s="32">
        <v>28502.5</v>
      </c>
      <c r="E31" s="32">
        <v>31984.7</v>
      </c>
      <c r="F31" s="32">
        <v>34736.400000000001</v>
      </c>
      <c r="G31" s="33">
        <f t="shared" si="1"/>
        <v>1.0860317589347408</v>
      </c>
      <c r="H31" s="33">
        <f t="shared" si="2"/>
        <v>1.2187141478817649</v>
      </c>
    </row>
    <row r="32" spans="1:8" ht="30" x14ac:dyDescent="0.25">
      <c r="A32" s="2" t="s">
        <v>52</v>
      </c>
      <c r="B32" s="30" t="s">
        <v>175</v>
      </c>
      <c r="C32" s="31">
        <v>16</v>
      </c>
      <c r="D32" s="32">
        <v>12.1</v>
      </c>
      <c r="E32" s="32">
        <v>0</v>
      </c>
      <c r="F32" s="32">
        <v>0</v>
      </c>
      <c r="G32" s="33" t="e">
        <f t="shared" si="1"/>
        <v>#DIV/0!</v>
      </c>
      <c r="H32" s="33">
        <f t="shared" si="2"/>
        <v>0</v>
      </c>
    </row>
    <row r="33" spans="1:8" ht="102" customHeight="1" x14ac:dyDescent="0.25">
      <c r="A33" s="2" t="s">
        <v>176</v>
      </c>
      <c r="B33" s="30" t="s">
        <v>182</v>
      </c>
      <c r="C33" s="31">
        <v>12934.6</v>
      </c>
      <c r="D33" s="32">
        <v>12934.6</v>
      </c>
      <c r="E33" s="32">
        <v>16307</v>
      </c>
      <c r="F33" s="32">
        <v>17224.099999999999</v>
      </c>
      <c r="G33" s="33">
        <f t="shared" si="1"/>
        <v>1.0562396516833261</v>
      </c>
      <c r="H33" s="33">
        <f t="shared" ref="H33:H38" si="3">F33/D33</f>
        <v>1.3316298919178018</v>
      </c>
    </row>
    <row r="34" spans="1:8" ht="86.45" customHeight="1" x14ac:dyDescent="0.25">
      <c r="A34" s="2" t="s">
        <v>177</v>
      </c>
      <c r="B34" s="30" t="s">
        <v>183</v>
      </c>
      <c r="C34" s="31">
        <v>91.7</v>
      </c>
      <c r="D34" s="32">
        <v>91.7</v>
      </c>
      <c r="E34" s="32">
        <v>192</v>
      </c>
      <c r="F34" s="32">
        <v>205.6</v>
      </c>
      <c r="G34" s="33">
        <f t="shared" si="1"/>
        <v>1.0708333333333333</v>
      </c>
      <c r="H34" s="33">
        <f t="shared" si="3"/>
        <v>2.2420937840785169</v>
      </c>
    </row>
    <row r="35" spans="1:8" ht="42.6" customHeight="1" x14ac:dyDescent="0.25">
      <c r="A35" s="2" t="s">
        <v>178</v>
      </c>
      <c r="B35" s="30" t="s">
        <v>184</v>
      </c>
      <c r="C35" s="31">
        <v>1210.8</v>
      </c>
      <c r="D35" s="32">
        <v>1771.6</v>
      </c>
      <c r="E35" s="32">
        <v>1002.1</v>
      </c>
      <c r="F35" s="32">
        <v>2310.6999999999998</v>
      </c>
      <c r="G35" s="33">
        <f t="shared" si="1"/>
        <v>2.3058576988324515</v>
      </c>
      <c r="H35" s="33">
        <f t="shared" si="3"/>
        <v>1.304301196658388</v>
      </c>
    </row>
    <row r="36" spans="1:8" ht="45" customHeight="1" x14ac:dyDescent="0.25">
      <c r="A36" s="2" t="s">
        <v>179</v>
      </c>
      <c r="B36" s="30" t="s">
        <v>185</v>
      </c>
      <c r="C36" s="31">
        <v>9986.4</v>
      </c>
      <c r="D36" s="32">
        <v>13425.6</v>
      </c>
      <c r="E36" s="32">
        <v>9356</v>
      </c>
      <c r="F36" s="32">
        <v>14721.8</v>
      </c>
      <c r="G36" s="33">
        <f t="shared" si="1"/>
        <v>1.5735143223599828</v>
      </c>
      <c r="H36" s="33">
        <f t="shared" si="3"/>
        <v>1.0965468954832558</v>
      </c>
    </row>
    <row r="37" spans="1:8" ht="86.45" customHeight="1" x14ac:dyDescent="0.25">
      <c r="A37" s="2" t="s">
        <v>180</v>
      </c>
      <c r="B37" s="30" t="s">
        <v>165</v>
      </c>
      <c r="C37" s="31">
        <v>43.6</v>
      </c>
      <c r="D37" s="32">
        <v>43.6</v>
      </c>
      <c r="E37" s="32">
        <v>26.4</v>
      </c>
      <c r="F37" s="32">
        <v>26.4</v>
      </c>
      <c r="G37" s="33">
        <f t="shared" si="1"/>
        <v>1</v>
      </c>
      <c r="H37" s="33">
        <f t="shared" si="3"/>
        <v>0.60550458715596323</v>
      </c>
    </row>
    <row r="38" spans="1:8" ht="83.45" customHeight="1" x14ac:dyDescent="0.25">
      <c r="A38" s="2" t="s">
        <v>181</v>
      </c>
      <c r="B38" s="30" t="s">
        <v>164</v>
      </c>
      <c r="C38" s="31">
        <v>34</v>
      </c>
      <c r="D38" s="32">
        <v>34</v>
      </c>
      <c r="E38" s="32">
        <v>15.8</v>
      </c>
      <c r="F38" s="32">
        <v>20.399999999999999</v>
      </c>
      <c r="G38" s="33">
        <f t="shared" si="1"/>
        <v>1.2911392405063289</v>
      </c>
      <c r="H38" s="33">
        <f t="shared" si="3"/>
        <v>0.6</v>
      </c>
    </row>
    <row r="39" spans="1:8" ht="30" x14ac:dyDescent="0.25">
      <c r="A39" s="2" t="s">
        <v>53</v>
      </c>
      <c r="B39" s="30" t="s">
        <v>54</v>
      </c>
      <c r="C39" s="31">
        <v>5590.8</v>
      </c>
      <c r="D39" s="32">
        <v>6590.8</v>
      </c>
      <c r="E39" s="32">
        <v>3923</v>
      </c>
      <c r="F39" s="32">
        <v>3923</v>
      </c>
      <c r="G39" s="33">
        <f t="shared" si="1"/>
        <v>1</v>
      </c>
      <c r="H39" s="33">
        <f t="shared" si="2"/>
        <v>0.59522364508102199</v>
      </c>
    </row>
    <row r="40" spans="1:8" ht="30" x14ac:dyDescent="0.25">
      <c r="A40" s="2" t="s">
        <v>55</v>
      </c>
      <c r="B40" s="30" t="s">
        <v>56</v>
      </c>
      <c r="C40" s="31">
        <v>5590.8</v>
      </c>
      <c r="D40" s="32">
        <v>6590.8</v>
      </c>
      <c r="E40" s="32">
        <v>3923</v>
      </c>
      <c r="F40" s="32">
        <v>3923</v>
      </c>
      <c r="G40" s="33">
        <f t="shared" si="1"/>
        <v>1</v>
      </c>
      <c r="H40" s="33">
        <f t="shared" si="2"/>
        <v>0.59522364508102199</v>
      </c>
    </row>
    <row r="41" spans="1:8" ht="30" x14ac:dyDescent="0.25">
      <c r="A41" s="2" t="s">
        <v>57</v>
      </c>
      <c r="B41" s="30" t="s">
        <v>58</v>
      </c>
      <c r="C41" s="31">
        <v>1162.8</v>
      </c>
      <c r="D41" s="32">
        <v>1162.8</v>
      </c>
      <c r="E41" s="32">
        <v>345</v>
      </c>
      <c r="F41" s="32">
        <v>349.5</v>
      </c>
      <c r="G41" s="33">
        <f t="shared" si="1"/>
        <v>1.0130434782608695</v>
      </c>
      <c r="H41" s="33">
        <f t="shared" si="2"/>
        <v>0.30056759545923634</v>
      </c>
    </row>
    <row r="42" spans="1:8" ht="30" x14ac:dyDescent="0.25">
      <c r="A42" s="2" t="s">
        <v>59</v>
      </c>
      <c r="B42" s="30" t="s">
        <v>60</v>
      </c>
      <c r="C42" s="31">
        <v>1320.7</v>
      </c>
      <c r="D42" s="32">
        <v>1320.7</v>
      </c>
      <c r="E42" s="32">
        <v>500</v>
      </c>
      <c r="F42" s="32">
        <v>487.11</v>
      </c>
      <c r="G42" s="33">
        <f t="shared" si="1"/>
        <v>0.97421999999999997</v>
      </c>
      <c r="H42" s="33">
        <f t="shared" si="2"/>
        <v>0.3688271371242523</v>
      </c>
    </row>
    <row r="43" spans="1:8" ht="30" x14ac:dyDescent="0.25">
      <c r="A43" s="2" t="s">
        <v>61</v>
      </c>
      <c r="B43" s="30" t="s">
        <v>62</v>
      </c>
      <c r="C43" s="31">
        <v>3107.3</v>
      </c>
      <c r="D43" s="32">
        <v>4107.3</v>
      </c>
      <c r="E43" s="32">
        <v>3078</v>
      </c>
      <c r="F43" s="32">
        <v>3086.4</v>
      </c>
      <c r="G43" s="33">
        <f t="shared" si="1"/>
        <v>1.002729044834308</v>
      </c>
      <c r="H43" s="33">
        <f t="shared" si="2"/>
        <v>0.75144255350230083</v>
      </c>
    </row>
    <row r="44" spans="1:8" ht="30" x14ac:dyDescent="0.25">
      <c r="A44" s="2" t="s">
        <v>63</v>
      </c>
      <c r="B44" s="30" t="s">
        <v>64</v>
      </c>
      <c r="C44" s="31">
        <v>0</v>
      </c>
      <c r="D44" s="32">
        <v>2198</v>
      </c>
      <c r="E44" s="32">
        <v>5080.5</v>
      </c>
      <c r="F44" s="32">
        <v>5080.6000000000004</v>
      </c>
      <c r="G44" s="33">
        <f t="shared" si="1"/>
        <v>1.0000196831020569</v>
      </c>
      <c r="H44" s="33">
        <f t="shared" si="2"/>
        <v>2.3114649681528663</v>
      </c>
    </row>
    <row r="45" spans="1:8" ht="18.600000000000001" customHeight="1" x14ac:dyDescent="0.25">
      <c r="A45" s="2" t="s">
        <v>65</v>
      </c>
      <c r="B45" s="30" t="s">
        <v>66</v>
      </c>
      <c r="C45" s="31">
        <v>0</v>
      </c>
      <c r="D45" s="32">
        <v>2198</v>
      </c>
      <c r="E45" s="32">
        <v>5080.5</v>
      </c>
      <c r="F45" s="32">
        <v>5080.5</v>
      </c>
      <c r="G45" s="33">
        <f t="shared" si="1"/>
        <v>1</v>
      </c>
      <c r="H45" s="33">
        <f t="shared" si="2"/>
        <v>2.3114194722474979</v>
      </c>
    </row>
    <row r="46" spans="1:8" ht="30" x14ac:dyDescent="0.25">
      <c r="A46" s="2" t="s">
        <v>67</v>
      </c>
      <c r="B46" s="30" t="s">
        <v>68</v>
      </c>
      <c r="C46" s="31">
        <v>18841.599999999999</v>
      </c>
      <c r="D46" s="32">
        <v>30321</v>
      </c>
      <c r="E46" s="32">
        <v>17340</v>
      </c>
      <c r="F46" s="32">
        <v>19474</v>
      </c>
      <c r="G46" s="33">
        <f t="shared" si="1"/>
        <v>1.1230680507497117</v>
      </c>
      <c r="H46" s="33">
        <f t="shared" si="2"/>
        <v>0.64226113914448735</v>
      </c>
    </row>
    <row r="47" spans="1:8" ht="91.9" customHeight="1" x14ac:dyDescent="0.25">
      <c r="A47" s="2" t="s">
        <v>69</v>
      </c>
      <c r="B47" s="30" t="s">
        <v>70</v>
      </c>
      <c r="C47" s="31">
        <v>1825.8</v>
      </c>
      <c r="D47" s="32">
        <v>1825.8</v>
      </c>
      <c r="E47" s="32">
        <v>475</v>
      </c>
      <c r="F47" s="32">
        <v>675.4</v>
      </c>
      <c r="G47" s="33">
        <f t="shared" si="1"/>
        <v>1.4218947368421053</v>
      </c>
      <c r="H47" s="33">
        <f t="shared" si="2"/>
        <v>0.36992003505312737</v>
      </c>
    </row>
    <row r="48" spans="1:8" ht="30" x14ac:dyDescent="0.25">
      <c r="A48" s="2" t="s">
        <v>71</v>
      </c>
      <c r="B48" s="30" t="s">
        <v>72</v>
      </c>
      <c r="C48" s="31">
        <v>15800.4</v>
      </c>
      <c r="D48" s="32">
        <v>26279.9</v>
      </c>
      <c r="E48" s="32">
        <v>16865</v>
      </c>
      <c r="F48" s="32">
        <v>18798.599999999999</v>
      </c>
      <c r="G48" s="33">
        <f t="shared" si="1"/>
        <v>1.1146516454195077</v>
      </c>
      <c r="H48" s="33">
        <f t="shared" si="2"/>
        <v>0.7153223566299719</v>
      </c>
    </row>
    <row r="49" spans="1:8" ht="30" x14ac:dyDescent="0.25">
      <c r="A49" s="2" t="s">
        <v>73</v>
      </c>
      <c r="B49" s="30" t="s">
        <v>74</v>
      </c>
      <c r="C49" s="31">
        <v>4023.3</v>
      </c>
      <c r="D49" s="32">
        <v>4023.3</v>
      </c>
      <c r="E49" s="32">
        <v>3451.6</v>
      </c>
      <c r="F49" s="32">
        <v>3560.6</v>
      </c>
      <c r="G49" s="33">
        <f t="shared" si="1"/>
        <v>1.0315795573067563</v>
      </c>
      <c r="H49" s="33">
        <f t="shared" si="2"/>
        <v>0.88499490468023756</v>
      </c>
    </row>
    <row r="50" spans="1:8" ht="45" x14ac:dyDescent="0.25">
      <c r="A50" s="2" t="s">
        <v>75</v>
      </c>
      <c r="B50" s="30" t="s">
        <v>76</v>
      </c>
      <c r="C50" s="31">
        <v>544.20000000000005</v>
      </c>
      <c r="D50" s="32">
        <v>544.20000000000005</v>
      </c>
      <c r="E50" s="32">
        <v>650.79999999999995</v>
      </c>
      <c r="F50" s="32">
        <v>677.3</v>
      </c>
      <c r="G50" s="33">
        <f t="shared" si="1"/>
        <v>1.040719114935464</v>
      </c>
      <c r="H50" s="33">
        <f t="shared" si="2"/>
        <v>1.2445791988239616</v>
      </c>
    </row>
    <row r="51" spans="1:8" ht="45" customHeight="1" x14ac:dyDescent="0.25">
      <c r="A51" s="2" t="s">
        <v>77</v>
      </c>
      <c r="B51" s="30" t="s">
        <v>78</v>
      </c>
      <c r="C51" s="31">
        <v>30.7</v>
      </c>
      <c r="D51" s="32">
        <v>30.7</v>
      </c>
      <c r="E51" s="32">
        <v>71.900000000000006</v>
      </c>
      <c r="F51" s="32">
        <v>76.5</v>
      </c>
      <c r="G51" s="33">
        <f t="shared" si="1"/>
        <v>1.0639777468706535</v>
      </c>
      <c r="H51" s="33">
        <f t="shared" si="2"/>
        <v>2.4918566775244302</v>
      </c>
    </row>
    <row r="52" spans="1:8" ht="117.6" customHeight="1" x14ac:dyDescent="0.25">
      <c r="A52" s="2" t="s">
        <v>79</v>
      </c>
      <c r="B52" s="30" t="s">
        <v>80</v>
      </c>
      <c r="C52" s="31">
        <v>416</v>
      </c>
      <c r="D52" s="32">
        <v>416</v>
      </c>
      <c r="E52" s="32">
        <v>1025.5999999999999</v>
      </c>
      <c r="F52" s="32">
        <v>1126</v>
      </c>
      <c r="G52" s="33">
        <f t="shared" si="1"/>
        <v>1.0978939157566303</v>
      </c>
      <c r="H52" s="33">
        <f t="shared" si="2"/>
        <v>2.7067307692307692</v>
      </c>
    </row>
    <row r="53" spans="1:8" ht="30" x14ac:dyDescent="0.25">
      <c r="A53" s="2" t="s">
        <v>81</v>
      </c>
      <c r="B53" s="30" t="s">
        <v>82</v>
      </c>
      <c r="C53" s="31">
        <v>1629</v>
      </c>
      <c r="D53" s="32">
        <v>1629</v>
      </c>
      <c r="E53" s="32">
        <v>551.70000000000005</v>
      </c>
      <c r="F53" s="32">
        <v>529</v>
      </c>
      <c r="G53" s="33">
        <f t="shared" si="1"/>
        <v>0.95885444988218227</v>
      </c>
      <c r="H53" s="33">
        <f t="shared" si="2"/>
        <v>0.32473910374462861</v>
      </c>
    </row>
    <row r="54" spans="1:8" ht="30" x14ac:dyDescent="0.25">
      <c r="A54" s="2" t="s">
        <v>83</v>
      </c>
      <c r="B54" s="30" t="s">
        <v>84</v>
      </c>
      <c r="C54" s="31">
        <v>1403.2</v>
      </c>
      <c r="D54" s="32">
        <v>1403.2</v>
      </c>
      <c r="E54" s="32">
        <v>1151.5999999999999</v>
      </c>
      <c r="F54" s="32">
        <v>1151.8</v>
      </c>
      <c r="G54" s="33">
        <f t="shared" si="1"/>
        <v>1.0001736714136853</v>
      </c>
      <c r="H54" s="33">
        <f t="shared" si="2"/>
        <v>0.8208380843785632</v>
      </c>
    </row>
    <row r="55" spans="1:8" ht="30" x14ac:dyDescent="0.25">
      <c r="A55" s="2" t="s">
        <v>85</v>
      </c>
      <c r="B55" s="30" t="s">
        <v>86</v>
      </c>
      <c r="C55" s="31">
        <v>463.8</v>
      </c>
      <c r="D55" s="32">
        <v>463.8</v>
      </c>
      <c r="E55" s="32">
        <v>1957.5</v>
      </c>
      <c r="F55" s="32">
        <v>1784.4</v>
      </c>
      <c r="G55" s="33">
        <f t="shared" si="1"/>
        <v>0.91157088122605368</v>
      </c>
      <c r="H55" s="33">
        <f t="shared" si="2"/>
        <v>3.8473479948253559</v>
      </c>
    </row>
    <row r="56" spans="1:8" ht="30" x14ac:dyDescent="0.25">
      <c r="A56" s="2" t="s">
        <v>87</v>
      </c>
      <c r="B56" s="30" t="s">
        <v>154</v>
      </c>
      <c r="C56" s="31">
        <v>463.8</v>
      </c>
      <c r="D56" s="32">
        <v>463.8</v>
      </c>
      <c r="E56" s="32">
        <v>1957.5</v>
      </c>
      <c r="F56" s="32">
        <v>1784.4</v>
      </c>
      <c r="G56" s="33">
        <f t="shared" si="1"/>
        <v>0.91157088122605368</v>
      </c>
      <c r="H56" s="33">
        <f t="shared" si="2"/>
        <v>3.8473479948253559</v>
      </c>
    </row>
    <row r="57" spans="1:8" ht="30" x14ac:dyDescent="0.25">
      <c r="A57" s="2" t="s">
        <v>88</v>
      </c>
      <c r="B57" s="30" t="s">
        <v>89</v>
      </c>
      <c r="C57" s="31">
        <v>1210846.8</v>
      </c>
      <c r="D57" s="32">
        <v>1187260.8</v>
      </c>
      <c r="E57" s="32">
        <v>1501456.1</v>
      </c>
      <c r="F57" s="32">
        <v>1475700.6</v>
      </c>
      <c r="G57" s="33">
        <f t="shared" si="1"/>
        <v>0.98284631831726543</v>
      </c>
      <c r="H57" s="33">
        <f t="shared" si="2"/>
        <v>1.2429456106021526</v>
      </c>
    </row>
    <row r="58" spans="1:8" ht="31.9" customHeight="1" x14ac:dyDescent="0.25">
      <c r="A58" s="2" t="s">
        <v>90</v>
      </c>
      <c r="B58" s="30" t="s">
        <v>91</v>
      </c>
      <c r="C58" s="31">
        <v>1210846.8</v>
      </c>
      <c r="D58" s="32">
        <v>1188972.1000000001</v>
      </c>
      <c r="E58" s="32">
        <v>1485275.1</v>
      </c>
      <c r="F58" s="32">
        <v>1466140</v>
      </c>
      <c r="G58" s="33">
        <f t="shared" si="1"/>
        <v>0.98711679742022196</v>
      </c>
      <c r="H58" s="33">
        <f t="shared" si="2"/>
        <v>1.2331155625939414</v>
      </c>
    </row>
    <row r="59" spans="1:8" ht="30" x14ac:dyDescent="0.25">
      <c r="A59" s="2" t="s">
        <v>92</v>
      </c>
      <c r="B59" s="30" t="s">
        <v>93</v>
      </c>
      <c r="C59" s="31">
        <v>157635.20000000001</v>
      </c>
      <c r="D59" s="32">
        <v>157635.20000000001</v>
      </c>
      <c r="E59" s="32">
        <v>210379.6</v>
      </c>
      <c r="F59" s="32">
        <v>210379.6</v>
      </c>
      <c r="G59" s="33">
        <f t="shared" si="1"/>
        <v>1</v>
      </c>
      <c r="H59" s="33">
        <f t="shared" si="2"/>
        <v>1.3345978563163556</v>
      </c>
    </row>
    <row r="60" spans="1:8" ht="36" customHeight="1" x14ac:dyDescent="0.25">
      <c r="A60" s="4" t="s">
        <v>162</v>
      </c>
      <c r="B60" s="30" t="s">
        <v>155</v>
      </c>
      <c r="C60" s="31">
        <v>15454.4</v>
      </c>
      <c r="D60" s="32">
        <v>15454.4</v>
      </c>
      <c r="E60" s="32">
        <v>18339.8</v>
      </c>
      <c r="F60" s="32">
        <v>18339.8</v>
      </c>
      <c r="G60" s="33">
        <f t="shared" si="1"/>
        <v>1</v>
      </c>
      <c r="H60" s="33">
        <f t="shared" si="2"/>
        <v>1.1867041101563309</v>
      </c>
    </row>
    <row r="61" spans="1:8" ht="51" customHeight="1" x14ac:dyDescent="0.25">
      <c r="A61" s="2" t="s">
        <v>94</v>
      </c>
      <c r="B61" s="30" t="s">
        <v>95</v>
      </c>
      <c r="C61" s="31">
        <v>142180.79999999999</v>
      </c>
      <c r="D61" s="32">
        <v>142180.79999999999</v>
      </c>
      <c r="E61" s="32">
        <v>192039.8</v>
      </c>
      <c r="F61" s="32">
        <v>192039.8</v>
      </c>
      <c r="G61" s="33">
        <f t="shared" si="1"/>
        <v>1</v>
      </c>
      <c r="H61" s="33">
        <f t="shared" si="2"/>
        <v>1.3506732273274591</v>
      </c>
    </row>
    <row r="62" spans="1:8" ht="30" x14ac:dyDescent="0.25">
      <c r="A62" s="2" t="s">
        <v>96</v>
      </c>
      <c r="B62" s="30" t="s">
        <v>97</v>
      </c>
      <c r="C62" s="31">
        <v>330615.09999999998</v>
      </c>
      <c r="D62" s="32">
        <v>310064.09999999998</v>
      </c>
      <c r="E62" s="32">
        <v>451726</v>
      </c>
      <c r="F62" s="32">
        <v>434232.3</v>
      </c>
      <c r="G62" s="33">
        <f t="shared" si="1"/>
        <v>0.96127364818496164</v>
      </c>
      <c r="H62" s="33">
        <f t="shared" si="2"/>
        <v>1.4004597758979516</v>
      </c>
    </row>
    <row r="63" spans="1:8" ht="45" x14ac:dyDescent="0.25">
      <c r="A63" s="2" t="s">
        <v>98</v>
      </c>
      <c r="B63" s="30" t="s">
        <v>99</v>
      </c>
      <c r="C63" s="31">
        <v>7129.2685000000001</v>
      </c>
      <c r="D63" s="32">
        <v>7109</v>
      </c>
      <c r="E63" s="32">
        <v>31066.5</v>
      </c>
      <c r="F63" s="32">
        <v>15430.1</v>
      </c>
      <c r="G63" s="33">
        <f t="shared" si="1"/>
        <v>0.49667970321729193</v>
      </c>
      <c r="H63" s="33">
        <v>0</v>
      </c>
    </row>
    <row r="64" spans="1:8" ht="63" customHeight="1" x14ac:dyDescent="0.25">
      <c r="A64" s="2" t="s">
        <v>100</v>
      </c>
      <c r="B64" s="30" t="s">
        <v>101</v>
      </c>
      <c r="C64" s="31">
        <v>1000.26</v>
      </c>
      <c r="D64" s="32">
        <v>1000.3</v>
      </c>
      <c r="E64" s="32">
        <v>1031.4580000000001</v>
      </c>
      <c r="F64" s="32">
        <v>1031.46</v>
      </c>
      <c r="G64" s="33">
        <f t="shared" si="1"/>
        <v>1.0000019390028483</v>
      </c>
      <c r="H64" s="33">
        <v>0</v>
      </c>
    </row>
    <row r="65" spans="1:8" ht="84" customHeight="1" x14ac:dyDescent="0.25">
      <c r="A65" s="2" t="s">
        <v>102</v>
      </c>
      <c r="B65" s="30" t="s">
        <v>103</v>
      </c>
      <c r="C65" s="31">
        <v>6274.9427100000003</v>
      </c>
      <c r="D65" s="32">
        <v>6217.7</v>
      </c>
      <c r="E65" s="32">
        <v>14119.742</v>
      </c>
      <c r="F65" s="32">
        <v>14119.7</v>
      </c>
      <c r="G65" s="33">
        <f t="shared" si="1"/>
        <v>0.99999702544139979</v>
      </c>
      <c r="H65" s="33">
        <v>0</v>
      </c>
    </row>
    <row r="66" spans="1:8" ht="63" customHeight="1" x14ac:dyDescent="0.25">
      <c r="A66" s="2" t="s">
        <v>104</v>
      </c>
      <c r="B66" s="30" t="s">
        <v>105</v>
      </c>
      <c r="C66" s="31">
        <v>5670.2</v>
      </c>
      <c r="D66" s="32">
        <v>5670.2</v>
      </c>
      <c r="E66" s="32">
        <v>6313</v>
      </c>
      <c r="F66" s="32">
        <v>6313</v>
      </c>
      <c r="G66" s="33">
        <f t="shared" si="1"/>
        <v>1</v>
      </c>
      <c r="H66" s="33">
        <v>0</v>
      </c>
    </row>
    <row r="67" spans="1:8" ht="43.15" customHeight="1" x14ac:dyDescent="0.25">
      <c r="A67" s="4" t="s">
        <v>161</v>
      </c>
      <c r="B67" s="30" t="s">
        <v>172</v>
      </c>
      <c r="C67" s="31">
        <v>3085</v>
      </c>
      <c r="D67" s="32">
        <v>3085</v>
      </c>
      <c r="E67" s="32">
        <v>0</v>
      </c>
      <c r="F67" s="32">
        <v>0</v>
      </c>
      <c r="G67" s="33">
        <v>0</v>
      </c>
      <c r="H67" s="33">
        <v>0</v>
      </c>
    </row>
    <row r="68" spans="1:8" ht="46.15" customHeight="1" x14ac:dyDescent="0.25">
      <c r="A68" s="2" t="s">
        <v>106</v>
      </c>
      <c r="B68" s="30" t="s">
        <v>173</v>
      </c>
      <c r="C68" s="31">
        <v>0</v>
      </c>
      <c r="D68" s="32">
        <v>0</v>
      </c>
      <c r="E68" s="32">
        <v>51346.7</v>
      </c>
      <c r="F68" s="32">
        <v>51346.7</v>
      </c>
      <c r="G68" s="33">
        <f t="shared" si="1"/>
        <v>1</v>
      </c>
      <c r="H68" s="33">
        <v>0</v>
      </c>
    </row>
    <row r="69" spans="1:8" ht="70.900000000000006" customHeight="1" x14ac:dyDescent="0.25">
      <c r="A69" s="2" t="s">
        <v>107</v>
      </c>
      <c r="B69" s="30" t="s">
        <v>108</v>
      </c>
      <c r="C69" s="31">
        <v>26577.3</v>
      </c>
      <c r="D69" s="32">
        <v>26577.3</v>
      </c>
      <c r="E69" s="32">
        <v>28296.400000000001</v>
      </c>
      <c r="F69" s="32">
        <v>28296.400000000001</v>
      </c>
      <c r="G69" s="33">
        <f t="shared" si="1"/>
        <v>1</v>
      </c>
      <c r="H69" s="33">
        <v>0</v>
      </c>
    </row>
    <row r="70" spans="1:8" ht="64.900000000000006" customHeight="1" x14ac:dyDescent="0.25">
      <c r="A70" s="2" t="s">
        <v>109</v>
      </c>
      <c r="B70" s="30" t="s">
        <v>174</v>
      </c>
      <c r="C70" s="31">
        <v>257.39999999999998</v>
      </c>
      <c r="D70" s="32">
        <v>257.39999999999998</v>
      </c>
      <c r="E70" s="32">
        <v>683.5</v>
      </c>
      <c r="F70" s="32">
        <v>683.5</v>
      </c>
      <c r="G70" s="33">
        <f t="shared" si="1"/>
        <v>1</v>
      </c>
      <c r="H70" s="33"/>
    </row>
    <row r="71" spans="1:8" ht="45" x14ac:dyDescent="0.25">
      <c r="A71" s="2" t="s">
        <v>110</v>
      </c>
      <c r="B71" s="30" t="s">
        <v>111</v>
      </c>
      <c r="C71" s="31">
        <v>677.64528000000007</v>
      </c>
      <c r="D71" s="32">
        <v>677.64528000000007</v>
      </c>
      <c r="E71" s="32">
        <v>565.28549999999996</v>
      </c>
      <c r="F71" s="32">
        <v>565.29999999999995</v>
      </c>
      <c r="G71" s="33">
        <f t="shared" si="1"/>
        <v>1.0000256507552379</v>
      </c>
      <c r="H71" s="33">
        <f t="shared" si="2"/>
        <v>0.83421225925162479</v>
      </c>
    </row>
    <row r="72" spans="1:8" ht="30" x14ac:dyDescent="0.25">
      <c r="A72" s="2" t="s">
        <v>112</v>
      </c>
      <c r="B72" s="30" t="s">
        <v>113</v>
      </c>
      <c r="C72" s="31">
        <v>4602.8</v>
      </c>
      <c r="D72" s="32">
        <v>4602.8</v>
      </c>
      <c r="E72" s="32">
        <v>324.68</v>
      </c>
      <c r="F72" s="32">
        <v>324.68</v>
      </c>
      <c r="G72" s="33">
        <f t="shared" si="1"/>
        <v>1</v>
      </c>
      <c r="H72" s="33"/>
    </row>
    <row r="73" spans="1:8" ht="45" x14ac:dyDescent="0.25">
      <c r="A73" s="2" t="s">
        <v>114</v>
      </c>
      <c r="B73" s="30" t="s">
        <v>115</v>
      </c>
      <c r="C73" s="31">
        <v>8864.7000000000007</v>
      </c>
      <c r="D73" s="32">
        <v>7851.8</v>
      </c>
      <c r="E73" s="32">
        <v>7919.2</v>
      </c>
      <c r="F73" s="32">
        <v>7919.2</v>
      </c>
      <c r="G73" s="33">
        <f t="shared" si="1"/>
        <v>1</v>
      </c>
      <c r="H73" s="33">
        <f t="shared" si="2"/>
        <v>1.0085840189510684</v>
      </c>
    </row>
    <row r="74" spans="1:8" ht="34.9" customHeight="1" x14ac:dyDescent="0.25">
      <c r="A74" s="2" t="s">
        <v>116</v>
      </c>
      <c r="B74" s="30" t="s">
        <v>117</v>
      </c>
      <c r="C74" s="31">
        <v>7126.4301100000002</v>
      </c>
      <c r="D74" s="32">
        <v>7126.4301100000002</v>
      </c>
      <c r="E74" s="32">
        <v>63840.800000000003</v>
      </c>
      <c r="F74" s="32">
        <v>63807.3</v>
      </c>
      <c r="G74" s="33">
        <f t="shared" si="1"/>
        <v>0.99947525720229069</v>
      </c>
      <c r="H74" s="33">
        <f t="shared" si="2"/>
        <v>8.9536133821706709</v>
      </c>
    </row>
    <row r="75" spans="1:8" ht="41.25" customHeight="1" x14ac:dyDescent="0.25">
      <c r="A75" s="2" t="s">
        <v>186</v>
      </c>
      <c r="B75" s="30" t="s">
        <v>187</v>
      </c>
      <c r="C75" s="31">
        <v>0</v>
      </c>
      <c r="D75" s="32">
        <v>0</v>
      </c>
      <c r="E75" s="32">
        <v>2257.6</v>
      </c>
      <c r="F75" s="32">
        <v>2002.6</v>
      </c>
      <c r="G75" s="33">
        <f t="shared" si="1"/>
        <v>0.88704819277108438</v>
      </c>
      <c r="H75" s="33"/>
    </row>
    <row r="76" spans="1:8" ht="42.75" customHeight="1" x14ac:dyDescent="0.25">
      <c r="A76" s="2" t="s">
        <v>188</v>
      </c>
      <c r="B76" s="30" t="s">
        <v>189</v>
      </c>
      <c r="C76" s="31">
        <v>0</v>
      </c>
      <c r="D76" s="32">
        <v>0</v>
      </c>
      <c r="E76" s="32">
        <v>41823.300000000003</v>
      </c>
      <c r="F76" s="32">
        <v>41822.699999999997</v>
      </c>
      <c r="G76" s="33">
        <f t="shared" si="1"/>
        <v>0.99998565392974714</v>
      </c>
      <c r="H76" s="33"/>
    </row>
    <row r="77" spans="1:8" ht="21" customHeight="1" x14ac:dyDescent="0.25">
      <c r="A77" s="2" t="s">
        <v>118</v>
      </c>
      <c r="B77" s="30" t="s">
        <v>119</v>
      </c>
      <c r="C77" s="31">
        <v>251219.6</v>
      </c>
      <c r="D77" s="32">
        <v>231772.7</v>
      </c>
      <c r="E77" s="32">
        <v>202026.6</v>
      </c>
      <c r="F77" s="32">
        <v>200468.5</v>
      </c>
      <c r="G77" s="33">
        <f t="shared" ref="G77:G92" si="4">F77/E77</f>
        <v>0.99228764925014823</v>
      </c>
      <c r="H77" s="33">
        <f t="shared" ref="H77:H98" si="5">F77/D77</f>
        <v>0.86493577543860856</v>
      </c>
    </row>
    <row r="78" spans="1:8" ht="30" x14ac:dyDescent="0.25">
      <c r="A78" s="2" t="s">
        <v>120</v>
      </c>
      <c r="B78" s="30" t="s">
        <v>121</v>
      </c>
      <c r="C78" s="31">
        <v>700901.3</v>
      </c>
      <c r="D78" s="32">
        <v>700898.6</v>
      </c>
      <c r="E78" s="32">
        <v>803655.8</v>
      </c>
      <c r="F78" s="32">
        <v>802303.2</v>
      </c>
      <c r="G78" s="33">
        <f t="shared" si="4"/>
        <v>0.99831694115814251</v>
      </c>
      <c r="H78" s="33">
        <f t="shared" si="5"/>
        <v>1.1446779890842984</v>
      </c>
    </row>
    <row r="79" spans="1:8" ht="46.9" customHeight="1" x14ac:dyDescent="0.25">
      <c r="A79" s="2" t="s">
        <v>122</v>
      </c>
      <c r="B79" s="30" t="s">
        <v>123</v>
      </c>
      <c r="C79" s="31">
        <v>663762.6</v>
      </c>
      <c r="D79" s="32">
        <v>663762.6</v>
      </c>
      <c r="E79" s="32">
        <v>765758.2</v>
      </c>
      <c r="F79" s="32">
        <v>764430.8</v>
      </c>
      <c r="G79" s="33">
        <f t="shared" si="4"/>
        <v>0.99826655463826586</v>
      </c>
      <c r="H79" s="33">
        <f t="shared" si="5"/>
        <v>1.1516629590157688</v>
      </c>
    </row>
    <row r="80" spans="1:8" ht="65.45" customHeight="1" x14ac:dyDescent="0.25">
      <c r="A80" s="2" t="s">
        <v>124</v>
      </c>
      <c r="B80" s="30" t="s">
        <v>125</v>
      </c>
      <c r="C80" s="31">
        <v>18.399999999999999</v>
      </c>
      <c r="D80" s="32">
        <v>18.399999999999999</v>
      </c>
      <c r="E80" s="32">
        <v>55.7</v>
      </c>
      <c r="F80" s="32">
        <v>55.7</v>
      </c>
      <c r="G80" s="33">
        <f t="shared" si="4"/>
        <v>1</v>
      </c>
      <c r="H80" s="33">
        <v>0</v>
      </c>
    </row>
    <row r="81" spans="1:8" ht="66" customHeight="1" x14ac:dyDescent="0.25">
      <c r="A81" s="4" t="s">
        <v>160</v>
      </c>
      <c r="B81" s="9" t="s">
        <v>170</v>
      </c>
      <c r="C81" s="31">
        <v>721.3</v>
      </c>
      <c r="D81" s="32">
        <v>721.3</v>
      </c>
      <c r="E81" s="32">
        <v>0</v>
      </c>
      <c r="F81" s="32">
        <v>0</v>
      </c>
      <c r="G81" s="33">
        <v>0</v>
      </c>
      <c r="H81" s="33">
        <v>0</v>
      </c>
    </row>
    <row r="82" spans="1:8" ht="60.6" customHeight="1" x14ac:dyDescent="0.25">
      <c r="A82" s="2" t="s">
        <v>126</v>
      </c>
      <c r="B82" s="9" t="s">
        <v>171</v>
      </c>
      <c r="C82" s="31">
        <v>29379</v>
      </c>
      <c r="D82" s="32">
        <v>29379</v>
      </c>
      <c r="E82" s="32">
        <v>29379</v>
      </c>
      <c r="F82" s="32">
        <v>29379</v>
      </c>
      <c r="G82" s="33">
        <f t="shared" si="4"/>
        <v>1</v>
      </c>
      <c r="H82" s="33">
        <v>0</v>
      </c>
    </row>
    <row r="83" spans="1:8" ht="30" customHeight="1" x14ac:dyDescent="0.25">
      <c r="A83" s="4" t="s">
        <v>159</v>
      </c>
      <c r="B83" s="30" t="s">
        <v>156</v>
      </c>
      <c r="C83" s="31">
        <v>1044.8</v>
      </c>
      <c r="D83" s="32">
        <v>1042.0999999999999</v>
      </c>
      <c r="E83" s="32">
        <v>0</v>
      </c>
      <c r="F83" s="32">
        <v>0</v>
      </c>
      <c r="G83" s="33">
        <v>0</v>
      </c>
      <c r="H83" s="33">
        <v>0</v>
      </c>
    </row>
    <row r="84" spans="1:8" ht="30" x14ac:dyDescent="0.25">
      <c r="A84" s="2" t="s">
        <v>127</v>
      </c>
      <c r="B84" s="30" t="s">
        <v>128</v>
      </c>
      <c r="C84" s="31">
        <v>5975.2</v>
      </c>
      <c r="D84" s="32">
        <v>5975.2</v>
      </c>
      <c r="E84" s="32">
        <v>6857.8</v>
      </c>
      <c r="F84" s="32">
        <v>6832.6</v>
      </c>
      <c r="G84" s="33">
        <f t="shared" si="4"/>
        <v>0.99632535215375195</v>
      </c>
      <c r="H84" s="33">
        <f t="shared" si="5"/>
        <v>1.143493104833311</v>
      </c>
    </row>
    <row r="85" spans="1:8" ht="21.6" customHeight="1" x14ac:dyDescent="0.25">
      <c r="A85" s="2" t="s">
        <v>129</v>
      </c>
      <c r="B85" s="30" t="s">
        <v>130</v>
      </c>
      <c r="C85" s="31">
        <v>21695.200000000001</v>
      </c>
      <c r="D85" s="32">
        <v>20374.2</v>
      </c>
      <c r="E85" s="32">
        <v>19513.7</v>
      </c>
      <c r="F85" s="32">
        <v>19224.8</v>
      </c>
      <c r="G85" s="33">
        <f t="shared" si="4"/>
        <v>0.98519501683432653</v>
      </c>
      <c r="H85" s="33">
        <f t="shared" si="5"/>
        <v>0.94358551501408638</v>
      </c>
    </row>
    <row r="86" spans="1:8" ht="71.45" customHeight="1" x14ac:dyDescent="0.25">
      <c r="A86" s="2" t="s">
        <v>131</v>
      </c>
      <c r="B86" s="30" t="s">
        <v>132</v>
      </c>
      <c r="C86" s="31">
        <v>13175.9</v>
      </c>
      <c r="D86" s="32">
        <v>12580.9</v>
      </c>
      <c r="E86" s="32">
        <v>14124.9</v>
      </c>
      <c r="F86" s="32">
        <v>13836</v>
      </c>
      <c r="G86" s="33">
        <v>0</v>
      </c>
      <c r="H86" s="33">
        <f t="shared" si="5"/>
        <v>1.0997623381475095</v>
      </c>
    </row>
    <row r="87" spans="1:8" ht="44.45" customHeight="1" x14ac:dyDescent="0.25">
      <c r="A87" s="2" t="s">
        <v>158</v>
      </c>
      <c r="B87" s="30" t="s">
        <v>157</v>
      </c>
      <c r="C87" s="31">
        <v>52.083400000000005</v>
      </c>
      <c r="D87" s="32">
        <v>52.083400000000005</v>
      </c>
      <c r="E87" s="32">
        <v>0</v>
      </c>
      <c r="F87" s="32">
        <v>0</v>
      </c>
      <c r="G87" s="33">
        <v>0</v>
      </c>
      <c r="H87" s="33">
        <f t="shared" si="5"/>
        <v>0</v>
      </c>
    </row>
    <row r="88" spans="1:8" ht="28.9" customHeight="1" x14ac:dyDescent="0.25">
      <c r="A88" s="2" t="s">
        <v>133</v>
      </c>
      <c r="B88" s="30" t="s">
        <v>134</v>
      </c>
      <c r="C88" s="31">
        <v>3467.3</v>
      </c>
      <c r="D88" s="32">
        <v>2741.3</v>
      </c>
      <c r="E88" s="32">
        <v>5388.8</v>
      </c>
      <c r="F88" s="32">
        <v>5388.8</v>
      </c>
      <c r="G88" s="33">
        <f t="shared" si="4"/>
        <v>1</v>
      </c>
      <c r="H88" s="33">
        <f t="shared" si="5"/>
        <v>1.9657826578630575</v>
      </c>
    </row>
    <row r="89" spans="1:8" ht="48" customHeight="1" x14ac:dyDescent="0.25">
      <c r="A89" s="2" t="s">
        <v>135</v>
      </c>
      <c r="B89" s="30" t="s">
        <v>168</v>
      </c>
      <c r="C89" s="31">
        <v>0</v>
      </c>
      <c r="D89" s="32">
        <v>0</v>
      </c>
      <c r="E89" s="32">
        <v>14989.046199999999</v>
      </c>
      <c r="F89" s="32">
        <v>12600</v>
      </c>
      <c r="G89" s="33">
        <f t="shared" si="4"/>
        <v>0.84061386107409564</v>
      </c>
      <c r="H89" s="33">
        <v>0</v>
      </c>
    </row>
    <row r="90" spans="1:8" ht="48.6" customHeight="1" x14ac:dyDescent="0.25">
      <c r="A90" s="2" t="s">
        <v>136</v>
      </c>
      <c r="B90" s="30" t="s">
        <v>169</v>
      </c>
      <c r="C90" s="31">
        <v>0</v>
      </c>
      <c r="D90" s="32">
        <v>0</v>
      </c>
      <c r="E90" s="32">
        <v>14989.046199999999</v>
      </c>
      <c r="F90" s="32">
        <v>12600</v>
      </c>
      <c r="G90" s="33">
        <f t="shared" si="4"/>
        <v>0.84061386107409564</v>
      </c>
      <c r="H90" s="33">
        <v>0</v>
      </c>
    </row>
    <row r="91" spans="1:8" ht="30" x14ac:dyDescent="0.25">
      <c r="A91" s="2" t="s">
        <v>137</v>
      </c>
      <c r="B91" s="30" t="s">
        <v>138</v>
      </c>
      <c r="C91" s="31">
        <v>0</v>
      </c>
      <c r="D91" s="32">
        <v>17.2</v>
      </c>
      <c r="E91" s="32">
        <v>1092</v>
      </c>
      <c r="F91" s="32">
        <v>3469</v>
      </c>
      <c r="G91" s="33">
        <f t="shared" si="4"/>
        <v>3.1767399267399266</v>
      </c>
      <c r="H91" s="33">
        <f t="shared" si="5"/>
        <v>201.68604651162792</v>
      </c>
    </row>
    <row r="92" spans="1:8" ht="45.6" customHeight="1" x14ac:dyDescent="0.25">
      <c r="A92" s="2" t="s">
        <v>139</v>
      </c>
      <c r="B92" s="30" t="s">
        <v>140</v>
      </c>
      <c r="C92" s="31">
        <v>0</v>
      </c>
      <c r="D92" s="32">
        <v>17.2</v>
      </c>
      <c r="E92" s="32">
        <v>100</v>
      </c>
      <c r="F92" s="32">
        <v>112</v>
      </c>
      <c r="G92" s="33">
        <f t="shared" si="4"/>
        <v>1.1200000000000001</v>
      </c>
      <c r="H92" s="33">
        <f t="shared" si="5"/>
        <v>6.5116279069767442</v>
      </c>
    </row>
    <row r="93" spans="1:8" ht="73.900000000000006" customHeight="1" x14ac:dyDescent="0.25">
      <c r="A93" s="2" t="s">
        <v>141</v>
      </c>
      <c r="B93" s="30" t="s">
        <v>142</v>
      </c>
      <c r="C93" s="31">
        <v>0</v>
      </c>
      <c r="D93" s="32">
        <v>4366.3</v>
      </c>
      <c r="E93" s="32">
        <v>0</v>
      </c>
      <c r="F93" s="32">
        <v>5271.1</v>
      </c>
      <c r="G93" s="33">
        <v>0</v>
      </c>
      <c r="H93" s="33">
        <f t="shared" si="5"/>
        <v>1.2072235073174085</v>
      </c>
    </row>
    <row r="94" spans="1:8" ht="90" x14ac:dyDescent="0.25">
      <c r="A94" s="2" t="s">
        <v>143</v>
      </c>
      <c r="B94" s="30" t="s">
        <v>144</v>
      </c>
      <c r="C94" s="31">
        <v>0</v>
      </c>
      <c r="D94" s="32">
        <v>4366.3</v>
      </c>
      <c r="E94" s="32">
        <v>0</v>
      </c>
      <c r="F94" s="32">
        <v>4770</v>
      </c>
      <c r="G94" s="33">
        <v>0</v>
      </c>
      <c r="H94" s="33">
        <f t="shared" si="5"/>
        <v>1.0924581453404485</v>
      </c>
    </row>
    <row r="95" spans="1:8" ht="45" x14ac:dyDescent="0.25">
      <c r="A95" s="2" t="s">
        <v>145</v>
      </c>
      <c r="B95" s="30" t="s">
        <v>146</v>
      </c>
      <c r="C95" s="31">
        <v>0</v>
      </c>
      <c r="D95" s="32">
        <v>4183.8999999999996</v>
      </c>
      <c r="E95" s="32">
        <v>0</v>
      </c>
      <c r="F95" s="32">
        <v>4700</v>
      </c>
      <c r="G95" s="33">
        <v>0</v>
      </c>
      <c r="H95" s="33">
        <f t="shared" si="5"/>
        <v>1.1233538086474344</v>
      </c>
    </row>
    <row r="96" spans="1:8" ht="60" x14ac:dyDescent="0.25">
      <c r="A96" s="2" t="s">
        <v>147</v>
      </c>
      <c r="B96" s="30" t="s">
        <v>148</v>
      </c>
      <c r="C96" s="31">
        <v>0</v>
      </c>
      <c r="D96" s="32">
        <v>182.4</v>
      </c>
      <c r="E96" s="32">
        <v>0</v>
      </c>
      <c r="F96" s="32">
        <v>0</v>
      </c>
      <c r="G96" s="33">
        <v>0</v>
      </c>
      <c r="H96" s="33">
        <f t="shared" si="5"/>
        <v>0</v>
      </c>
    </row>
    <row r="97" spans="1:8" ht="60" x14ac:dyDescent="0.25">
      <c r="A97" s="2" t="s">
        <v>149</v>
      </c>
      <c r="B97" s="30" t="s">
        <v>150</v>
      </c>
      <c r="C97" s="31">
        <v>0</v>
      </c>
      <c r="D97" s="32">
        <v>-6105.8</v>
      </c>
      <c r="E97" s="32">
        <v>0</v>
      </c>
      <c r="F97" s="32">
        <v>-11891.5</v>
      </c>
      <c r="G97" s="33">
        <v>0</v>
      </c>
      <c r="H97" s="33">
        <f t="shared" si="5"/>
        <v>1.9475744374201578</v>
      </c>
    </row>
    <row r="98" spans="1:8" ht="60" x14ac:dyDescent="0.25">
      <c r="A98" s="2" t="s">
        <v>151</v>
      </c>
      <c r="B98" s="30" t="s">
        <v>152</v>
      </c>
      <c r="C98" s="31">
        <v>0</v>
      </c>
      <c r="D98" s="32">
        <v>-6105.8</v>
      </c>
      <c r="E98" s="32">
        <v>0</v>
      </c>
      <c r="F98" s="32">
        <v>-11891.51851</v>
      </c>
      <c r="G98" s="33">
        <v>0</v>
      </c>
      <c r="H98" s="33">
        <f t="shared" si="5"/>
        <v>1.9475774689639358</v>
      </c>
    </row>
  </sheetData>
  <mergeCells count="1">
    <mergeCell ref="A1:H1"/>
  </mergeCells>
  <printOptions horizontalCentered="1"/>
  <pageMargins left="0.19685039370078741" right="0.19685039370078741" top="0.78740157480314965" bottom="0.39370078740157483" header="0" footer="0"/>
  <pageSetup paperSize="9" scale="8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2023-03-31T12:48:03Z</dcterms:modified>
</cp:coreProperties>
</file>