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9450" windowHeight="9990"/>
  </bookViews>
  <sheets>
    <sheet name="программы" sheetId="5" r:id="rId1"/>
    <sheet name="Лист1" sheetId="6" r:id="rId2"/>
  </sheets>
  <definedNames>
    <definedName name="__bookmark_1">#REF!</definedName>
    <definedName name="__bookmark_2">#REF!</definedName>
  </definedNames>
  <calcPr calcId="145621" iterate="1"/>
</workbook>
</file>

<file path=xl/calcChain.xml><?xml version="1.0" encoding="utf-8"?>
<calcChain xmlns="http://schemas.openxmlformats.org/spreadsheetml/2006/main">
  <c r="O7" i="5" l="1"/>
  <c r="N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I7" i="5"/>
  <c r="H7" i="5"/>
  <c r="L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7" i="5"/>
  <c r="I9" i="5"/>
  <c r="I10" i="5"/>
  <c r="I12" i="5"/>
  <c r="I13" i="5"/>
  <c r="I17" i="5"/>
  <c r="I18" i="5"/>
  <c r="I19" i="5"/>
  <c r="I20" i="5"/>
  <c r="I21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G8" i="5"/>
  <c r="I8" i="5" s="1"/>
  <c r="G9" i="5"/>
  <c r="G10" i="5"/>
  <c r="G11" i="5"/>
  <c r="G12" i="5"/>
  <c r="G13" i="5"/>
  <c r="G14" i="5"/>
  <c r="I14" i="5" s="1"/>
  <c r="G15" i="5"/>
  <c r="I15" i="5" s="1"/>
  <c r="G16" i="5"/>
  <c r="I16" i="5" s="1"/>
  <c r="G17" i="5"/>
  <c r="G18" i="5"/>
  <c r="G19" i="5"/>
  <c r="G20" i="5"/>
  <c r="G21" i="5"/>
  <c r="G7" i="5"/>
  <c r="N11" i="5"/>
  <c r="D22" i="5" l="1"/>
  <c r="C22" i="5"/>
  <c r="E22" i="5"/>
  <c r="F22" i="5"/>
  <c r="J22" i="5"/>
  <c r="M22" i="5"/>
  <c r="N22" i="5" l="1"/>
  <c r="O22" i="5" s="1"/>
  <c r="K22" i="5"/>
  <c r="L22" i="5" s="1"/>
  <c r="H22" i="5"/>
  <c r="N21" i="5"/>
  <c r="N20" i="5"/>
  <c r="N19" i="5"/>
  <c r="N18" i="5"/>
  <c r="N17" i="5"/>
  <c r="N16" i="5"/>
  <c r="N15" i="5"/>
  <c r="N14" i="5"/>
  <c r="N13" i="5"/>
  <c r="N12" i="5"/>
  <c r="N10" i="5"/>
  <c r="N9" i="5"/>
  <c r="N8" i="5"/>
  <c r="L21" i="5"/>
  <c r="L20" i="5"/>
  <c r="L19" i="5"/>
  <c r="L18" i="5"/>
  <c r="L17" i="5"/>
  <c r="L16" i="5"/>
  <c r="L15" i="5"/>
  <c r="L14" i="5"/>
  <c r="L13" i="5"/>
  <c r="L12" i="5"/>
  <c r="L10" i="5"/>
  <c r="L9" i="5"/>
  <c r="L8" i="5"/>
  <c r="G22" i="5" l="1"/>
  <c r="I22" i="5" s="1"/>
</calcChain>
</file>

<file path=xl/sharedStrings.xml><?xml version="1.0" encoding="utf-8"?>
<sst xmlns="http://schemas.openxmlformats.org/spreadsheetml/2006/main" count="75" uniqueCount="51">
  <si>
    <t>сумма</t>
  </si>
  <si>
    <t>отклонение</t>
  </si>
  <si>
    <t>изменение</t>
  </si>
  <si>
    <t>к 2023 г., %</t>
  </si>
  <si>
    <t>от 2024 года</t>
  </si>
  <si>
    <t>к 2024 г., %</t>
  </si>
  <si>
    <t>от 2025 года</t>
  </si>
  <si>
    <t>к 2025 г., %</t>
  </si>
  <si>
    <t>Муниципальная программа "Управление муниципальной собственностью Вологодского муниципального округа "</t>
  </si>
  <si>
    <t>0100000000</t>
  </si>
  <si>
    <t>Муниципальная программа "Обеспечение законности, правопорядка и общественной безопасности в Вологодском муниципальном округе"</t>
  </si>
  <si>
    <t>0200000000</t>
  </si>
  <si>
    <t>0300000000</t>
  </si>
  <si>
    <t>0400000000</t>
  </si>
  <si>
    <t>0500000000</t>
  </si>
  <si>
    <t>Муниципальная программа «Содействие развитию предпринимательства в Вологодском муниципальном округе »</t>
  </si>
  <si>
    <t>0600000000</t>
  </si>
  <si>
    <t>0700000000</t>
  </si>
  <si>
    <t>Муниципальная программа «Развитие физической культуры и спорта в  Вологодском муниципальном  округе»</t>
  </si>
  <si>
    <t>0800000000</t>
  </si>
  <si>
    <t>Муниципальная программа "Развитие и совершенствование сети автомобильных дорог общего пользования местного значения в границах Вологодского муниципального округа "</t>
  </si>
  <si>
    <t>0900000000</t>
  </si>
  <si>
    <t>Муниципальная программа «Благоустройство и охрана окружающей среды в Вологодском муниципальном округе»</t>
  </si>
  <si>
    <t>1000000000</t>
  </si>
  <si>
    <t>Муниципальная программа "Комплексное развитие  жилищно-коммунального хозяйства Вологодского муниципального округа "</t>
  </si>
  <si>
    <t>1100000000</t>
  </si>
  <si>
    <t>Муниципальная программа «Развитие потенциала молодежи и поддержка социально ориентированных некоммерческих организаций Вологодского муниципального округа»</t>
  </si>
  <si>
    <t>1300000000</t>
  </si>
  <si>
    <t>1400000000</t>
  </si>
  <si>
    <t>1500000000</t>
  </si>
  <si>
    <t>Муниципальная программа "Содействие совершенствованию муниципального управления, открытости и доступности органов местного самоуправления Вологодского муниципального округа "</t>
  </si>
  <si>
    <t>1600000000</t>
  </si>
  <si>
    <t>Код ЦС</t>
  </si>
  <si>
    <t>Наименование показателя</t>
  </si>
  <si>
    <t>Муниципальная программа « Формирование современной городской среды на территории Вологодского муниципального округа»</t>
  </si>
  <si>
    <t>Муниципальная программа «Развитие культуры и  туризма  Вологодского муниципального округа»</t>
  </si>
  <si>
    <t xml:space="preserve"> Муниципальная программа  «Укрепление общественного здоровья на территории Вологодского муниципального округа»</t>
  </si>
  <si>
    <t>Муниципальная программа  Вологодского муниципального округа   «Комплексное развитие сельских территорий Вологодского округа Вологодской области»</t>
  </si>
  <si>
    <t>Муниципальная программа "Управление муниципальными финансами Вологодского муниципального округа»</t>
  </si>
  <si>
    <t xml:space="preserve">Фактическое исполнение за 2022 год </t>
  </si>
  <si>
    <t>ПРОЕКТ на 2025 год</t>
  </si>
  <si>
    <t>ПРОЕКТ на 2026 год</t>
  </si>
  <si>
    <t>на год</t>
  </si>
  <si>
    <t xml:space="preserve">Фактическое исполнение за 2023 год </t>
  </si>
  <si>
    <t>Всего расходов по муниципальным программам</t>
  </si>
  <si>
    <t xml:space="preserve">Ожидаемая оценка исполнения бюджета за 2024 год </t>
  </si>
  <si>
    <t>ПРОЕКТ на 2027 год</t>
  </si>
  <si>
    <t>от 2026 года</t>
  </si>
  <si>
    <t>к 2026 г., %</t>
  </si>
  <si>
    <t>Сведения о расходах бюджета Вологодского муниципального округа по муниципальным программам на 2024 год и плановый период 2025 и 2026 годов и плановый период 2026 и 2027 годов в сравнении с ожидаемым исполнением за 2024 год и отчетами за 2022 и 2023 года</t>
  </si>
  <si>
    <t xml:space="preserve"> Муниципальная программа  Вологодского муниципального округа   "Развитие  системы образования Вологодского муниципального округа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</si>
</sst>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;[Red]\-#,##0.0;0.0"/>
    <numFmt numFmtId="166" formatCode="0000000000"/>
    <numFmt numFmtId="167" formatCode="0.0%"/>
    <numFmt numFmtId="168" formatCode="#,##0.0_ ;[Red]\-#,##0.0\ 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23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9" fillId="0" borderId="18" xfId="0" applyNumberFormat="1" applyFont="1" applyFill="1" applyBorder="1" applyAlignment="1" applyProtection="1">
      <alignment horizontal="center" vertical="top" wrapText="1"/>
    </xf>
    <xf numFmtId="0" fontId="19" fillId="0" borderId="14" xfId="0" applyNumberFormat="1" applyFont="1" applyFill="1" applyBorder="1" applyAlignment="1" applyProtection="1">
      <alignment horizontal="center" vertical="top" wrapText="1"/>
    </xf>
    <xf numFmtId="0" fontId="19" fillId="0" borderId="19" xfId="0" applyNumberFormat="1" applyFont="1" applyFill="1" applyBorder="1" applyAlignment="1" applyProtection="1">
      <alignment horizontal="center" vertical="top" wrapText="1"/>
    </xf>
    <xf numFmtId="0" fontId="0" fillId="0" borderId="13" xfId="0" applyBorder="1"/>
    <xf numFmtId="165" fontId="26" fillId="0" borderId="13" xfId="0" applyNumberFormat="1" applyFont="1" applyBorder="1"/>
    <xf numFmtId="0" fontId="21" fillId="0" borderId="13" xfId="0" applyFont="1" applyBorder="1"/>
    <xf numFmtId="165" fontId="24" fillId="33" borderId="13" xfId="0" applyNumberFormat="1" applyFont="1" applyFill="1" applyBorder="1" applyAlignment="1" applyProtection="1">
      <alignment horizontal="center"/>
      <protection hidden="1"/>
    </xf>
    <xf numFmtId="166" fontId="28" fillId="33" borderId="13" xfId="0" applyNumberFormat="1" applyFont="1" applyFill="1" applyBorder="1" applyAlignment="1" applyProtection="1">
      <alignment vertical="top" wrapText="1"/>
      <protection hidden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31" fillId="0" borderId="13" xfId="0" applyFont="1" applyBorder="1" applyAlignment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166" fontId="32" fillId="33" borderId="23" xfId="0" applyNumberFormat="1" applyFont="1" applyFill="1" applyBorder="1" applyAlignment="1" applyProtection="1">
      <alignment horizontal="center"/>
      <protection hidden="1"/>
    </xf>
    <xf numFmtId="165" fontId="32" fillId="33" borderId="24" xfId="0" applyNumberFormat="1" applyFont="1" applyFill="1" applyBorder="1" applyAlignment="1" applyProtection="1">
      <alignment horizontal="center"/>
      <protection hidden="1"/>
    </xf>
    <xf numFmtId="166" fontId="32" fillId="33" borderId="15" xfId="0" applyNumberFormat="1" applyFont="1" applyFill="1" applyBorder="1" applyAlignment="1" applyProtection="1">
      <alignment horizontal="center"/>
      <protection hidden="1"/>
    </xf>
    <xf numFmtId="165" fontId="22" fillId="33" borderId="13" xfId="0" applyNumberFormat="1" applyFont="1" applyFill="1" applyBorder="1" applyAlignment="1" applyProtection="1">
      <alignment horizontal="center"/>
      <protection hidden="1"/>
    </xf>
    <xf numFmtId="165" fontId="32" fillId="33" borderId="13" xfId="0" applyNumberFormat="1" applyFont="1" applyFill="1" applyBorder="1" applyAlignment="1" applyProtection="1">
      <alignment horizontal="center"/>
      <protection hidden="1"/>
    </xf>
    <xf numFmtId="166" fontId="33" fillId="33" borderId="13" xfId="0" applyNumberFormat="1" applyFont="1" applyFill="1" applyBorder="1" applyAlignment="1" applyProtection="1">
      <alignment horizontal="center"/>
      <protection hidden="1"/>
    </xf>
    <xf numFmtId="167" fontId="21" fillId="0" borderId="13" xfId="0" applyNumberFormat="1" applyFont="1" applyBorder="1" applyAlignment="1">
      <alignment horizontal="center"/>
    </xf>
    <xf numFmtId="167" fontId="26" fillId="0" borderId="13" xfId="0" applyNumberFormat="1" applyFont="1" applyBorder="1" applyAlignment="1">
      <alignment horizontal="center"/>
    </xf>
    <xf numFmtId="164" fontId="21" fillId="0" borderId="13" xfId="0" applyNumberFormat="1" applyFont="1" applyBorder="1"/>
    <xf numFmtId="167" fontId="21" fillId="0" borderId="13" xfId="0" applyNumberFormat="1" applyFont="1" applyBorder="1"/>
    <xf numFmtId="164" fontId="26" fillId="0" borderId="13" xfId="0" applyNumberFormat="1" applyFont="1" applyBorder="1"/>
    <xf numFmtId="167" fontId="26" fillId="0" borderId="13" xfId="0" applyNumberFormat="1" applyFont="1" applyBorder="1"/>
    <xf numFmtId="10" fontId="21" fillId="0" borderId="13" xfId="0" applyNumberFormat="1" applyFont="1" applyBorder="1"/>
    <xf numFmtId="10" fontId="26" fillId="0" borderId="13" xfId="0" applyNumberFormat="1" applyFont="1" applyBorder="1"/>
    <xf numFmtId="164" fontId="24" fillId="33" borderId="13" xfId="0" applyNumberFormat="1" applyFont="1" applyFill="1" applyBorder="1" applyAlignment="1" applyProtection="1">
      <alignment horizontal="center"/>
      <protection hidden="1"/>
    </xf>
    <xf numFmtId="168" fontId="0" fillId="0" borderId="0" xfId="0" applyNumberFormat="1"/>
    <xf numFmtId="164" fontId="24" fillId="0" borderId="13" xfId="0" applyNumberFormat="1" applyFont="1" applyBorder="1"/>
    <xf numFmtId="9" fontId="0" fillId="0" borderId="0" xfId="45" applyFont="1"/>
    <xf numFmtId="167" fontId="0" fillId="0" borderId="0" xfId="0" applyNumberFormat="1"/>
    <xf numFmtId="166" fontId="27" fillId="33" borderId="13" xfId="0" applyNumberFormat="1" applyFont="1" applyFill="1" applyBorder="1" applyAlignment="1" applyProtection="1">
      <alignment horizontal="center" wrapText="1"/>
      <protection hidden="1"/>
    </xf>
    <xf numFmtId="166" fontId="28" fillId="0" borderId="13" xfId="0" applyNumberFormat="1" applyFont="1" applyFill="1" applyBorder="1" applyAlignment="1" applyProtection="1">
      <alignment vertical="top" wrapText="1"/>
      <protection hidden="1"/>
    </xf>
    <xf numFmtId="0" fontId="30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20" fillId="0" borderId="15" xfId="0" applyNumberFormat="1" applyFont="1" applyFill="1" applyBorder="1" applyAlignment="1" applyProtection="1">
      <alignment horizontal="center" vertical="top" wrapText="1"/>
    </xf>
    <xf numFmtId="0" fontId="20" fillId="0" borderId="16" xfId="0" applyNumberFormat="1" applyFont="1" applyFill="1" applyBorder="1" applyAlignment="1" applyProtection="1">
      <alignment horizontal="center" vertical="top" wrapText="1"/>
    </xf>
    <xf numFmtId="0" fontId="20" fillId="0" borderId="17" xfId="0" applyNumberFormat="1" applyFont="1" applyFill="1" applyBorder="1" applyAlignment="1" applyProtection="1">
      <alignment horizontal="center" vertical="top" wrapText="1"/>
    </xf>
    <xf numFmtId="0" fontId="30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4" fillId="0" borderId="19" xfId="0" applyNumberFormat="1" applyFont="1" applyFill="1" applyBorder="1" applyAlignment="1" applyProtection="1">
      <alignment horizontal="center" vertical="top" wrapText="1"/>
    </xf>
    <xf numFmtId="0" fontId="34" fillId="0" borderId="18" xfId="0" applyNumberFormat="1" applyFont="1" applyFill="1" applyBorder="1" applyAlignment="1" applyProtection="1">
      <alignment horizontal="center" vertical="top" wrapText="1"/>
    </xf>
    <xf numFmtId="0" fontId="34" fillId="0" borderId="25" xfId="0" applyNumberFormat="1" applyFont="1" applyFill="1" applyBorder="1" applyAlignment="1" applyProtection="1">
      <alignment horizontal="center" vertical="top" wrapText="1"/>
    </xf>
    <xf numFmtId="0" fontId="25" fillId="0" borderId="12" xfId="0" applyNumberFormat="1" applyFont="1" applyFill="1" applyBorder="1" applyAlignment="1" applyProtection="1">
      <alignment horizontal="center" vertical="top" wrapText="1"/>
    </xf>
    <xf numFmtId="0" fontId="25" fillId="0" borderId="11" xfId="0" applyNumberFormat="1" applyFont="1" applyFill="1" applyBorder="1" applyAlignment="1" applyProtection="1">
      <alignment horizontal="center" vertical="top" wrapText="1"/>
    </xf>
    <xf numFmtId="0" fontId="25" fillId="0" borderId="20" xfId="0" applyNumberFormat="1" applyFont="1" applyFill="1" applyBorder="1" applyAlignment="1" applyProtection="1">
      <alignment horizontal="center" vertical="top" wrapText="1"/>
    </xf>
    <xf numFmtId="0" fontId="25" fillId="0" borderId="22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center" vertical="top" wrapText="1"/>
    </xf>
    <xf numFmtId="0" fontId="25" fillId="0" borderId="21" xfId="0" applyNumberFormat="1" applyFont="1" applyFill="1" applyBorder="1" applyAlignment="1" applyProtection="1">
      <alignment horizontal="center" vertical="top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3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5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workbookViewId="0">
      <selection activeCell="F15" sqref="F15"/>
    </sheetView>
  </sheetViews>
  <sheetFormatPr defaultRowHeight="15" x14ac:dyDescent="0.25"/>
  <cols>
    <col min="1" max="1" width="37.85546875" customWidth="1"/>
    <col min="2" max="2" width="11.7109375" customWidth="1"/>
    <col min="3" max="4" width="14.28515625" customWidth="1"/>
    <col min="5" max="7" width="12.7109375" customWidth="1"/>
    <col min="8" max="9" width="13.140625" customWidth="1"/>
    <col min="10" max="10" width="12.85546875" customWidth="1"/>
    <col min="11" max="11" width="13.28515625" customWidth="1"/>
    <col min="12" max="12" width="11.42578125" customWidth="1"/>
    <col min="13" max="13" width="11.5703125" customWidth="1"/>
    <col min="14" max="14" width="13.28515625" customWidth="1"/>
    <col min="15" max="15" width="11.85546875" customWidth="1"/>
  </cols>
  <sheetData>
    <row r="1" spans="1:17" ht="23.45" customHeight="1" x14ac:dyDescent="0.3"/>
    <row r="2" spans="1:17" ht="85.9" customHeight="1" x14ac:dyDescent="0.25">
      <c r="A2" s="34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5"/>
      <c r="N2" s="35"/>
      <c r="O2" s="35"/>
    </row>
    <row r="3" spans="1:17" ht="23.45" customHeight="1" x14ac:dyDescent="0.25">
      <c r="A3" s="39" t="s">
        <v>33</v>
      </c>
      <c r="B3" s="39" t="s">
        <v>32</v>
      </c>
      <c r="C3" s="41" t="s">
        <v>39</v>
      </c>
      <c r="D3" s="47" t="s">
        <v>43</v>
      </c>
      <c r="E3" s="44" t="s">
        <v>45</v>
      </c>
      <c r="F3" s="36" t="s">
        <v>40</v>
      </c>
      <c r="G3" s="37"/>
      <c r="H3" s="37"/>
      <c r="I3" s="38"/>
      <c r="J3" s="36" t="s">
        <v>41</v>
      </c>
      <c r="K3" s="37"/>
      <c r="L3" s="38"/>
      <c r="M3" s="36" t="s">
        <v>46</v>
      </c>
      <c r="N3" s="37"/>
      <c r="O3" s="38"/>
    </row>
    <row r="4" spans="1:17" ht="23.45" customHeight="1" x14ac:dyDescent="0.25">
      <c r="A4" s="40"/>
      <c r="B4" s="40"/>
      <c r="C4" s="42"/>
      <c r="D4" s="48"/>
      <c r="E4" s="45"/>
      <c r="F4" s="9" t="s">
        <v>0</v>
      </c>
      <c r="G4" s="1" t="s">
        <v>1</v>
      </c>
      <c r="H4" s="2" t="s">
        <v>2</v>
      </c>
      <c r="I4" s="2" t="s">
        <v>2</v>
      </c>
      <c r="J4" s="10" t="s">
        <v>0</v>
      </c>
      <c r="K4" s="1" t="s">
        <v>1</v>
      </c>
      <c r="L4" s="2" t="s">
        <v>2</v>
      </c>
      <c r="M4" s="10" t="s">
        <v>0</v>
      </c>
      <c r="N4" s="1" t="s">
        <v>1</v>
      </c>
      <c r="O4" s="3" t="s">
        <v>2</v>
      </c>
    </row>
    <row r="5" spans="1:17" ht="33.6" customHeight="1" x14ac:dyDescent="0.25">
      <c r="A5" s="40"/>
      <c r="B5" s="40"/>
      <c r="C5" s="43"/>
      <c r="D5" s="49"/>
      <c r="E5" s="46"/>
      <c r="F5" s="9" t="s">
        <v>42</v>
      </c>
      <c r="G5" s="1" t="s">
        <v>4</v>
      </c>
      <c r="H5" s="2" t="s">
        <v>3</v>
      </c>
      <c r="I5" s="2" t="s">
        <v>5</v>
      </c>
      <c r="J5" s="10" t="s">
        <v>42</v>
      </c>
      <c r="K5" s="1" t="s">
        <v>6</v>
      </c>
      <c r="L5" s="2" t="s">
        <v>7</v>
      </c>
      <c r="M5" s="10" t="s">
        <v>42</v>
      </c>
      <c r="N5" s="1" t="s">
        <v>47</v>
      </c>
      <c r="O5" s="1" t="s">
        <v>48</v>
      </c>
    </row>
    <row r="6" spans="1:17" ht="13.15" customHeight="1" x14ac:dyDescent="0.3">
      <c r="A6" s="11">
        <v>1</v>
      </c>
      <c r="B6" s="11">
        <v>2</v>
      </c>
      <c r="C6" s="12">
        <v>3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</row>
    <row r="7" spans="1:17" ht="38.25" x14ac:dyDescent="0.25">
      <c r="A7" s="8" t="s">
        <v>8</v>
      </c>
      <c r="B7" s="18" t="s">
        <v>9</v>
      </c>
      <c r="C7" s="27">
        <v>30311.5</v>
      </c>
      <c r="D7" s="27">
        <v>30513.7</v>
      </c>
      <c r="E7" s="7">
        <v>50874.7</v>
      </c>
      <c r="F7" s="7">
        <v>39887.4</v>
      </c>
      <c r="G7" s="7">
        <f>F7-E7</f>
        <v>-10987.299999999996</v>
      </c>
      <c r="H7" s="19">
        <f>F7/D7</f>
        <v>1.3071964396320341</v>
      </c>
      <c r="I7" s="19">
        <f>G7/F7</f>
        <v>-0.27545791402798869</v>
      </c>
      <c r="J7" s="29">
        <v>18508.934000000001</v>
      </c>
      <c r="K7" s="21">
        <f>J7-F7</f>
        <v>-21378.466</v>
      </c>
      <c r="L7" s="22">
        <f>K7/J7</f>
        <v>-1.1550349685184462</v>
      </c>
      <c r="M7" s="29">
        <v>18255</v>
      </c>
      <c r="N7" s="21">
        <f>M7-J7</f>
        <v>-253.93400000000111</v>
      </c>
      <c r="O7" s="25">
        <f>N7/M7</f>
        <v>-1.3910380717611673E-2</v>
      </c>
      <c r="P7" s="31"/>
    </row>
    <row r="8" spans="1:17" ht="51" x14ac:dyDescent="0.25">
      <c r="A8" s="8" t="s">
        <v>10</v>
      </c>
      <c r="B8" s="18" t="s">
        <v>11</v>
      </c>
      <c r="C8" s="27">
        <v>11823.2</v>
      </c>
      <c r="D8" s="27">
        <v>19065</v>
      </c>
      <c r="E8" s="7">
        <v>44484.800000000003</v>
      </c>
      <c r="F8" s="7">
        <v>42093.3</v>
      </c>
      <c r="G8" s="7">
        <f t="shared" ref="G8:G21" si="0">F8-E8</f>
        <v>-2391.5</v>
      </c>
      <c r="H8" s="19">
        <f t="shared" ref="H8:H21" si="1">F8/D8</f>
        <v>2.2078835562549175</v>
      </c>
      <c r="I8" s="19">
        <f t="shared" ref="I8:I21" si="2">G8/F8</f>
        <v>-5.6814267353711867E-2</v>
      </c>
      <c r="J8" s="29">
        <v>21512.566999999999</v>
      </c>
      <c r="K8" s="21">
        <f t="shared" ref="K8:K21" si="3">J8-F8</f>
        <v>-20580.733000000004</v>
      </c>
      <c r="L8" s="22">
        <f t="shared" ref="L8:L22" si="4">K8/J8</f>
        <v>-0.95668420230835327</v>
      </c>
      <c r="M8" s="29">
        <v>21528.566999999999</v>
      </c>
      <c r="N8" s="21">
        <f t="shared" ref="N8:N22" si="5">M8-J8</f>
        <v>16</v>
      </c>
      <c r="O8" s="25">
        <f t="shared" ref="O8:O21" si="6">N8/M8</f>
        <v>7.4319856031290895E-4</v>
      </c>
      <c r="Q8" s="30"/>
    </row>
    <row r="9" spans="1:17" ht="43.9" customHeight="1" x14ac:dyDescent="0.25">
      <c r="A9" s="8" t="s">
        <v>35</v>
      </c>
      <c r="B9" s="18" t="s">
        <v>12</v>
      </c>
      <c r="C9" s="27">
        <v>50173.5</v>
      </c>
      <c r="D9" s="27">
        <v>114411.4</v>
      </c>
      <c r="E9" s="7">
        <v>174435.4</v>
      </c>
      <c r="F9" s="7">
        <v>101007</v>
      </c>
      <c r="G9" s="7">
        <f t="shared" si="0"/>
        <v>-73428.399999999994</v>
      </c>
      <c r="H9" s="19">
        <f t="shared" si="1"/>
        <v>0.88284034632912456</v>
      </c>
      <c r="I9" s="19">
        <f t="shared" si="2"/>
        <v>-0.7269634777787678</v>
      </c>
      <c r="J9" s="29">
        <v>92754.4</v>
      </c>
      <c r="K9" s="21">
        <f t="shared" si="3"/>
        <v>-8252.6000000000058</v>
      </c>
      <c r="L9" s="22">
        <f t="shared" si="4"/>
        <v>-8.8972598604486752E-2</v>
      </c>
      <c r="M9" s="29">
        <v>92754.4</v>
      </c>
      <c r="N9" s="21">
        <f t="shared" si="5"/>
        <v>0</v>
      </c>
      <c r="O9" s="25">
        <f t="shared" si="6"/>
        <v>0</v>
      </c>
    </row>
    <row r="10" spans="1:17" ht="44.45" customHeight="1" x14ac:dyDescent="0.25">
      <c r="A10" s="8" t="s">
        <v>36</v>
      </c>
      <c r="B10" s="18" t="s">
        <v>13</v>
      </c>
      <c r="C10" s="27">
        <v>400</v>
      </c>
      <c r="D10" s="27">
        <v>2343.4</v>
      </c>
      <c r="E10" s="7">
        <v>3007</v>
      </c>
      <c r="F10" s="7">
        <v>648.79999999999995</v>
      </c>
      <c r="G10" s="7">
        <f t="shared" si="0"/>
        <v>-2358.1999999999998</v>
      </c>
      <c r="H10" s="19">
        <f t="shared" si="1"/>
        <v>0.27686267815993854</v>
      </c>
      <c r="I10" s="19">
        <f t="shared" si="2"/>
        <v>-3.6347102342786681</v>
      </c>
      <c r="J10" s="29">
        <v>648.79999999999995</v>
      </c>
      <c r="K10" s="21">
        <f t="shared" si="3"/>
        <v>0</v>
      </c>
      <c r="L10" s="22">
        <f t="shared" si="4"/>
        <v>0</v>
      </c>
      <c r="M10" s="29">
        <v>648.79999999999995</v>
      </c>
      <c r="N10" s="21">
        <f t="shared" si="5"/>
        <v>0</v>
      </c>
      <c r="O10" s="25">
        <f t="shared" si="6"/>
        <v>0</v>
      </c>
    </row>
    <row r="11" spans="1:17" ht="51" x14ac:dyDescent="0.25">
      <c r="A11" s="33" t="s">
        <v>34</v>
      </c>
      <c r="B11" s="18" t="s">
        <v>14</v>
      </c>
      <c r="C11" s="27">
        <v>8799.2000000000007</v>
      </c>
      <c r="D11" s="27">
        <v>21697.3</v>
      </c>
      <c r="E11" s="7">
        <v>74005.600000000006</v>
      </c>
      <c r="F11" s="7">
        <v>0</v>
      </c>
      <c r="G11" s="7">
        <f t="shared" si="0"/>
        <v>-74005.600000000006</v>
      </c>
      <c r="H11" s="19">
        <f t="shared" si="1"/>
        <v>0</v>
      </c>
      <c r="I11" s="19">
        <v>0</v>
      </c>
      <c r="J11" s="6">
        <v>0</v>
      </c>
      <c r="K11" s="21">
        <f t="shared" si="3"/>
        <v>0</v>
      </c>
      <c r="L11" s="22">
        <v>0</v>
      </c>
      <c r="M11" s="6">
        <v>0</v>
      </c>
      <c r="N11" s="21">
        <f t="shared" si="5"/>
        <v>0</v>
      </c>
      <c r="O11" s="25" t="e">
        <f t="shared" si="6"/>
        <v>#DIV/0!</v>
      </c>
    </row>
    <row r="12" spans="1:17" ht="38.25" x14ac:dyDescent="0.25">
      <c r="A12" s="8" t="s">
        <v>15</v>
      </c>
      <c r="B12" s="18" t="s">
        <v>16</v>
      </c>
      <c r="C12" s="27">
        <v>2709.5</v>
      </c>
      <c r="D12" s="27">
        <v>3466.3</v>
      </c>
      <c r="E12" s="7">
        <v>5630</v>
      </c>
      <c r="F12" s="7">
        <v>3056.3</v>
      </c>
      <c r="G12" s="7">
        <f t="shared" si="0"/>
        <v>-2573.6999999999998</v>
      </c>
      <c r="H12" s="19">
        <f t="shared" si="1"/>
        <v>0.88171825866197384</v>
      </c>
      <c r="I12" s="19">
        <f t="shared" si="2"/>
        <v>-0.84209665281549573</v>
      </c>
      <c r="J12" s="29">
        <v>3058.8960000000002</v>
      </c>
      <c r="K12" s="21">
        <f t="shared" si="3"/>
        <v>2.5960000000000036</v>
      </c>
      <c r="L12" s="22">
        <f t="shared" si="4"/>
        <v>8.4867220068940018E-4</v>
      </c>
      <c r="M12" s="29">
        <v>3058.8960000000002</v>
      </c>
      <c r="N12" s="21">
        <f t="shared" si="5"/>
        <v>0</v>
      </c>
      <c r="O12" s="25">
        <f t="shared" si="6"/>
        <v>0</v>
      </c>
    </row>
    <row r="13" spans="1:17" ht="55.9" customHeight="1" x14ac:dyDescent="0.25">
      <c r="A13" s="8" t="s">
        <v>50</v>
      </c>
      <c r="B13" s="18" t="s">
        <v>17</v>
      </c>
      <c r="C13" s="27">
        <v>1209073</v>
      </c>
      <c r="D13" s="27">
        <v>1202582.3</v>
      </c>
      <c r="E13" s="7">
        <v>1341877.7</v>
      </c>
      <c r="F13" s="7">
        <v>1230103.2</v>
      </c>
      <c r="G13" s="7">
        <f t="shared" si="0"/>
        <v>-111774.5</v>
      </c>
      <c r="H13" s="19">
        <f t="shared" si="1"/>
        <v>1.0228848370710262</v>
      </c>
      <c r="I13" s="19">
        <f t="shared" si="2"/>
        <v>-9.0865953360661125E-2</v>
      </c>
      <c r="J13" s="29">
        <v>1226329.5</v>
      </c>
      <c r="K13" s="21">
        <f t="shared" si="3"/>
        <v>-3773.6999999999534</v>
      </c>
      <c r="L13" s="22">
        <f t="shared" si="4"/>
        <v>-3.0772316901778464E-3</v>
      </c>
      <c r="M13" s="29">
        <v>1216581.11571</v>
      </c>
      <c r="N13" s="21">
        <f t="shared" si="5"/>
        <v>-9748.3842899999581</v>
      </c>
      <c r="O13" s="25">
        <f t="shared" si="6"/>
        <v>-8.0129340856246768E-3</v>
      </c>
    </row>
    <row r="14" spans="1:17" ht="38.25" x14ac:dyDescent="0.25">
      <c r="A14" s="8" t="s">
        <v>18</v>
      </c>
      <c r="B14" s="18" t="s">
        <v>19</v>
      </c>
      <c r="C14" s="27">
        <v>39301.599999999999</v>
      </c>
      <c r="D14" s="27">
        <v>46862.7</v>
      </c>
      <c r="E14" s="7">
        <v>135017.79999999999</v>
      </c>
      <c r="F14" s="7">
        <v>190512.5</v>
      </c>
      <c r="G14" s="7">
        <f t="shared" si="0"/>
        <v>55494.700000000012</v>
      </c>
      <c r="H14" s="19">
        <f t="shared" si="1"/>
        <v>4.0653334101534915</v>
      </c>
      <c r="I14" s="19">
        <f t="shared" si="2"/>
        <v>0.29129164752968972</v>
      </c>
      <c r="J14" s="29">
        <v>115765.41948000001</v>
      </c>
      <c r="K14" s="21">
        <f t="shared" si="3"/>
        <v>-74747.080519999989</v>
      </c>
      <c r="L14" s="22">
        <f t="shared" si="4"/>
        <v>-0.6456771016401277</v>
      </c>
      <c r="M14" s="29">
        <v>116070.37948</v>
      </c>
      <c r="N14" s="21">
        <f t="shared" si="5"/>
        <v>304.95999999999185</v>
      </c>
      <c r="O14" s="25">
        <f t="shared" si="6"/>
        <v>2.6273714393476181E-3</v>
      </c>
    </row>
    <row r="15" spans="1:17" ht="65.45" customHeight="1" x14ac:dyDescent="0.25">
      <c r="A15" s="8" t="s">
        <v>20</v>
      </c>
      <c r="B15" s="18" t="s">
        <v>21</v>
      </c>
      <c r="C15" s="27">
        <v>110243.2</v>
      </c>
      <c r="D15" s="27">
        <v>366209.3</v>
      </c>
      <c r="E15" s="7">
        <v>989145.9</v>
      </c>
      <c r="F15" s="7">
        <v>125731.6</v>
      </c>
      <c r="G15" s="7">
        <f t="shared" si="0"/>
        <v>-863414.3</v>
      </c>
      <c r="H15" s="19">
        <f t="shared" si="1"/>
        <v>0.34333262426705169</v>
      </c>
      <c r="I15" s="19">
        <f t="shared" si="2"/>
        <v>-6.8671225054003928</v>
      </c>
      <c r="J15" s="29">
        <v>228552.53684000002</v>
      </c>
      <c r="K15" s="21">
        <f t="shared" si="3"/>
        <v>102820.93684000001</v>
      </c>
      <c r="L15" s="22">
        <f t="shared" si="4"/>
        <v>0.44987878175240126</v>
      </c>
      <c r="M15" s="29">
        <v>281328.5</v>
      </c>
      <c r="N15" s="21">
        <f t="shared" si="5"/>
        <v>52775.963159999985</v>
      </c>
      <c r="O15" s="25">
        <f t="shared" si="6"/>
        <v>0.1875955090223706</v>
      </c>
    </row>
    <row r="16" spans="1:17" ht="51" x14ac:dyDescent="0.25">
      <c r="A16" s="8" t="s">
        <v>22</v>
      </c>
      <c r="B16" s="18" t="s">
        <v>23</v>
      </c>
      <c r="C16" s="27">
        <v>3911.9</v>
      </c>
      <c r="D16" s="27">
        <v>3773.7</v>
      </c>
      <c r="E16" s="7">
        <v>106587.4</v>
      </c>
      <c r="F16" s="7">
        <v>128216.3</v>
      </c>
      <c r="G16" s="7">
        <f t="shared" si="0"/>
        <v>21628.900000000009</v>
      </c>
      <c r="H16" s="19">
        <f t="shared" si="1"/>
        <v>33.97628322336169</v>
      </c>
      <c r="I16" s="19">
        <f t="shared" si="2"/>
        <v>0.16869072029063395</v>
      </c>
      <c r="J16" s="29">
        <v>61940.93</v>
      </c>
      <c r="K16" s="21">
        <f t="shared" si="3"/>
        <v>-66275.37</v>
      </c>
      <c r="L16" s="22">
        <f t="shared" si="4"/>
        <v>-1.0699769925960103</v>
      </c>
      <c r="M16" s="29">
        <v>47636.1</v>
      </c>
      <c r="N16" s="21">
        <f t="shared" si="5"/>
        <v>-14304.830000000002</v>
      </c>
      <c r="O16" s="25">
        <f t="shared" si="6"/>
        <v>-0.30029389475628782</v>
      </c>
    </row>
    <row r="17" spans="1:15" ht="43.9" customHeight="1" x14ac:dyDescent="0.25">
      <c r="A17" s="8" t="s">
        <v>24</v>
      </c>
      <c r="B17" s="18" t="s">
        <v>25</v>
      </c>
      <c r="C17" s="27">
        <v>102090.9</v>
      </c>
      <c r="D17" s="27">
        <v>358861.4</v>
      </c>
      <c r="E17" s="7">
        <v>350416.6</v>
      </c>
      <c r="F17" s="7">
        <v>133872.29999999999</v>
      </c>
      <c r="G17" s="7">
        <f t="shared" si="0"/>
        <v>-216544.3</v>
      </c>
      <c r="H17" s="19">
        <f t="shared" si="1"/>
        <v>0.37304736591898707</v>
      </c>
      <c r="I17" s="19">
        <f t="shared" si="2"/>
        <v>-1.6175437338418777</v>
      </c>
      <c r="J17" s="29">
        <v>144293.94628</v>
      </c>
      <c r="K17" s="21">
        <f t="shared" si="3"/>
        <v>10421.646280000015</v>
      </c>
      <c r="L17" s="22">
        <f t="shared" si="4"/>
        <v>7.2225110953559921E-2</v>
      </c>
      <c r="M17" s="29">
        <v>100309.73628</v>
      </c>
      <c r="N17" s="21">
        <f t="shared" si="5"/>
        <v>-43984.210000000006</v>
      </c>
      <c r="O17" s="25">
        <f t="shared" si="6"/>
        <v>-0.43848395610596064</v>
      </c>
    </row>
    <row r="18" spans="1:15" ht="68.45" customHeight="1" x14ac:dyDescent="0.25">
      <c r="A18" s="8" t="s">
        <v>26</v>
      </c>
      <c r="B18" s="18" t="s">
        <v>27</v>
      </c>
      <c r="C18" s="27">
        <v>1055.2</v>
      </c>
      <c r="D18" s="27">
        <v>863.4</v>
      </c>
      <c r="E18" s="7">
        <v>9581</v>
      </c>
      <c r="F18" s="7">
        <v>12464.7</v>
      </c>
      <c r="G18" s="7">
        <f t="shared" si="0"/>
        <v>2883.7000000000007</v>
      </c>
      <c r="H18" s="19">
        <f t="shared" si="1"/>
        <v>14.436761640027798</v>
      </c>
      <c r="I18" s="19">
        <f t="shared" si="2"/>
        <v>0.23134933050935846</v>
      </c>
      <c r="J18" s="29">
        <v>7618.4600899999996</v>
      </c>
      <c r="K18" s="21">
        <f t="shared" si="3"/>
        <v>-4846.2399100000011</v>
      </c>
      <c r="L18" s="22">
        <f t="shared" si="4"/>
        <v>-0.63611804127728933</v>
      </c>
      <c r="M18" s="29">
        <v>7618.4600899999996</v>
      </c>
      <c r="N18" s="21">
        <f t="shared" si="5"/>
        <v>0</v>
      </c>
      <c r="O18" s="25">
        <f t="shared" si="6"/>
        <v>0</v>
      </c>
    </row>
    <row r="19" spans="1:15" ht="38.25" x14ac:dyDescent="0.25">
      <c r="A19" s="8" t="s">
        <v>38</v>
      </c>
      <c r="B19" s="18" t="s">
        <v>28</v>
      </c>
      <c r="C19" s="27">
        <v>378310.40000000002</v>
      </c>
      <c r="D19" s="27">
        <v>397029.1</v>
      </c>
      <c r="E19" s="7">
        <v>413089</v>
      </c>
      <c r="F19" s="7">
        <v>418951</v>
      </c>
      <c r="G19" s="7">
        <f t="shared" si="0"/>
        <v>5862</v>
      </c>
      <c r="H19" s="19">
        <f t="shared" si="1"/>
        <v>1.055214844453467</v>
      </c>
      <c r="I19" s="19">
        <f t="shared" si="2"/>
        <v>1.3992089767061065E-2</v>
      </c>
      <c r="J19" s="29">
        <v>431224.97</v>
      </c>
      <c r="K19" s="21">
        <f t="shared" si="3"/>
        <v>12273.969999999972</v>
      </c>
      <c r="L19" s="22">
        <f t="shared" si="4"/>
        <v>2.8463031721006261E-2</v>
      </c>
      <c r="M19" s="29">
        <v>431224.97</v>
      </c>
      <c r="N19" s="21">
        <f t="shared" si="5"/>
        <v>0</v>
      </c>
      <c r="O19" s="25">
        <f t="shared" si="6"/>
        <v>0</v>
      </c>
    </row>
    <row r="20" spans="1:15" ht="51" x14ac:dyDescent="0.25">
      <c r="A20" s="8" t="s">
        <v>37</v>
      </c>
      <c r="B20" s="18" t="s">
        <v>29</v>
      </c>
      <c r="C20" s="27">
        <v>132798.1</v>
      </c>
      <c r="D20" s="27">
        <v>22214.3</v>
      </c>
      <c r="E20" s="7">
        <v>19831.3</v>
      </c>
      <c r="F20" s="7">
        <v>15527.9</v>
      </c>
      <c r="G20" s="7">
        <f t="shared" si="0"/>
        <v>-4303.3999999999996</v>
      </c>
      <c r="H20" s="19">
        <f t="shared" si="1"/>
        <v>0.69900469517382946</v>
      </c>
      <c r="I20" s="19">
        <f t="shared" si="2"/>
        <v>-0.27713985793313967</v>
      </c>
      <c r="J20" s="29">
        <v>3892.76316</v>
      </c>
      <c r="K20" s="21">
        <f t="shared" si="3"/>
        <v>-11635.136839999999</v>
      </c>
      <c r="L20" s="22">
        <f t="shared" si="4"/>
        <v>-2.9889146505383595</v>
      </c>
      <c r="M20" s="29">
        <v>1465.8</v>
      </c>
      <c r="N20" s="21">
        <f t="shared" si="5"/>
        <v>-2426.9631600000002</v>
      </c>
      <c r="O20" s="25">
        <f t="shared" si="6"/>
        <v>-1.65572599263201</v>
      </c>
    </row>
    <row r="21" spans="1:15" ht="63.75" x14ac:dyDescent="0.25">
      <c r="A21" s="8" t="s">
        <v>30</v>
      </c>
      <c r="B21" s="18" t="s">
        <v>31</v>
      </c>
      <c r="C21" s="27">
        <v>85988.4</v>
      </c>
      <c r="D21" s="27">
        <v>313461</v>
      </c>
      <c r="E21" s="7">
        <v>408645.7</v>
      </c>
      <c r="F21" s="7">
        <v>330477.40000000002</v>
      </c>
      <c r="G21" s="7">
        <f t="shared" si="0"/>
        <v>-78168.299999999988</v>
      </c>
      <c r="H21" s="19">
        <f t="shared" si="1"/>
        <v>1.0542855411039971</v>
      </c>
      <c r="I21" s="19">
        <f t="shared" si="2"/>
        <v>-0.23653145419323676</v>
      </c>
      <c r="J21" s="29">
        <v>309171.93900000001</v>
      </c>
      <c r="K21" s="21">
        <f t="shared" si="3"/>
        <v>-21305.46100000001</v>
      </c>
      <c r="L21" s="22">
        <f t="shared" si="4"/>
        <v>-6.8911367147068317E-2</v>
      </c>
      <c r="M21" s="29">
        <v>309350.739</v>
      </c>
      <c r="N21" s="21">
        <f t="shared" si="5"/>
        <v>178.79999999998836</v>
      </c>
      <c r="O21" s="25">
        <f t="shared" si="6"/>
        <v>5.7798471915073834E-4</v>
      </c>
    </row>
    <row r="22" spans="1:15" ht="30" x14ac:dyDescent="0.25">
      <c r="A22" s="32" t="s">
        <v>44</v>
      </c>
      <c r="B22" s="4"/>
      <c r="C22" s="5">
        <f>SUM(C7:C21)</f>
        <v>2166989.5999999996</v>
      </c>
      <c r="D22" s="5">
        <f>SUM(D7:D21)</f>
        <v>2903354.3</v>
      </c>
      <c r="E22" s="5">
        <f>SUM(E7:E21)</f>
        <v>4126629.9</v>
      </c>
      <c r="F22" s="5">
        <f>SUM(F7:F21)</f>
        <v>2772549.7</v>
      </c>
      <c r="G22" s="5">
        <f>SUM(G7:G21)</f>
        <v>-1354080.2000000002</v>
      </c>
      <c r="H22" s="20">
        <f t="shared" ref="H22" si="7">F22/C22</f>
        <v>1.2794476263291714</v>
      </c>
      <c r="I22" s="20">
        <f t="shared" ref="I22" si="8">G22/F22</f>
        <v>-0.48838807109571386</v>
      </c>
      <c r="J22" s="5">
        <f>SUM(J7:J21)</f>
        <v>2665274.0618500002</v>
      </c>
      <c r="K22" s="23">
        <f t="shared" ref="K22" si="9">J22-F22</f>
        <v>-107275.63815000001</v>
      </c>
      <c r="L22" s="24">
        <f t="shared" si="4"/>
        <v>-4.0249383613307911E-2</v>
      </c>
      <c r="M22" s="5">
        <f>SUM(M7:M21)</f>
        <v>2647831.4635600001</v>
      </c>
      <c r="N22" s="23">
        <f t="shared" si="5"/>
        <v>-17442.598290000111</v>
      </c>
      <c r="O22" s="26">
        <f t="shared" ref="O22" si="10">N22/M22</f>
        <v>-6.5875032191620685E-3</v>
      </c>
    </row>
    <row r="23" spans="1:15" ht="14.45" x14ac:dyDescent="0.3">
      <c r="F23" s="28"/>
    </row>
  </sheetData>
  <mergeCells count="9">
    <mergeCell ref="A2:O2"/>
    <mergeCell ref="M3:O3"/>
    <mergeCell ref="A3:A5"/>
    <mergeCell ref="B3:B5"/>
    <mergeCell ref="C3:C5"/>
    <mergeCell ref="E3:E5"/>
    <mergeCell ref="F3:I3"/>
    <mergeCell ref="J3:L3"/>
    <mergeCell ref="D3:D5"/>
  </mergeCells>
  <pageMargins left="0.70866141732283472" right="0.70866141732283472" top="0.74803149606299213" bottom="0.74803149606299213" header="0.31496062992125984" footer="0.31496062992125984"/>
  <pageSetup paperSize="9" scale="6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workbookViewId="0">
      <selection activeCell="B2" sqref="B2:C16"/>
    </sheetView>
  </sheetViews>
  <sheetFormatPr defaultRowHeight="15" x14ac:dyDescent="0.25"/>
  <cols>
    <col min="2" max="2" width="15.140625" customWidth="1"/>
    <col min="3" max="5" width="16.42578125" customWidth="1"/>
  </cols>
  <sheetData>
    <row r="1" spans="2:3" thickBot="1" x14ac:dyDescent="0.35"/>
    <row r="2" spans="2:3" ht="14.45" x14ac:dyDescent="0.3">
      <c r="B2" s="13" t="s">
        <v>9</v>
      </c>
      <c r="C2" s="14">
        <v>59281.3</v>
      </c>
    </row>
    <row r="3" spans="2:3" ht="14.45" x14ac:dyDescent="0.3">
      <c r="B3" s="15" t="s">
        <v>11</v>
      </c>
      <c r="C3" s="16">
        <v>19573</v>
      </c>
    </row>
    <row r="4" spans="2:3" ht="14.45" x14ac:dyDescent="0.3">
      <c r="B4" s="15" t="s">
        <v>12</v>
      </c>
      <c r="C4" s="17">
        <v>114227.6</v>
      </c>
    </row>
    <row r="5" spans="2:3" ht="14.45" x14ac:dyDescent="0.3">
      <c r="B5" s="15" t="s">
        <v>13</v>
      </c>
      <c r="C5" s="17">
        <v>5076.6000000000004</v>
      </c>
    </row>
    <row r="6" spans="2:3" ht="14.45" x14ac:dyDescent="0.3">
      <c r="B6" s="15" t="s">
        <v>14</v>
      </c>
      <c r="C6" s="17">
        <v>22628.400000000001</v>
      </c>
    </row>
    <row r="7" spans="2:3" ht="14.45" x14ac:dyDescent="0.3">
      <c r="B7" s="15" t="s">
        <v>16</v>
      </c>
      <c r="C7" s="17">
        <v>3627.5</v>
      </c>
    </row>
    <row r="8" spans="2:3" ht="14.45" x14ac:dyDescent="0.3">
      <c r="B8" s="15" t="s">
        <v>17</v>
      </c>
      <c r="C8" s="17">
        <v>1171631.1000000001</v>
      </c>
    </row>
    <row r="9" spans="2:3" ht="14.45" x14ac:dyDescent="0.3">
      <c r="B9" s="15" t="s">
        <v>19</v>
      </c>
      <c r="C9" s="17">
        <v>46904.3</v>
      </c>
    </row>
    <row r="10" spans="2:3" ht="14.45" x14ac:dyDescent="0.3">
      <c r="B10" s="15" t="s">
        <v>21</v>
      </c>
      <c r="C10" s="17">
        <v>626158.4</v>
      </c>
    </row>
    <row r="11" spans="2:3" ht="14.45" x14ac:dyDescent="0.3">
      <c r="B11" s="15" t="s">
        <v>23</v>
      </c>
      <c r="C11" s="17">
        <v>3066.6</v>
      </c>
    </row>
    <row r="12" spans="2:3" ht="14.45" x14ac:dyDescent="0.3">
      <c r="B12" s="15" t="s">
        <v>25</v>
      </c>
      <c r="C12" s="17">
        <v>488588.2</v>
      </c>
    </row>
    <row r="13" spans="2:3" ht="14.45" x14ac:dyDescent="0.3">
      <c r="B13" s="15" t="s">
        <v>27</v>
      </c>
      <c r="C13" s="17">
        <v>863.7</v>
      </c>
    </row>
    <row r="14" spans="2:3" ht="14.45" x14ac:dyDescent="0.3">
      <c r="B14" s="15" t="s">
        <v>28</v>
      </c>
      <c r="C14" s="17">
        <v>402138.4</v>
      </c>
    </row>
    <row r="15" spans="2:3" ht="14.45" x14ac:dyDescent="0.3">
      <c r="B15" s="15" t="s">
        <v>29</v>
      </c>
      <c r="C15" s="17">
        <v>24911.5</v>
      </c>
    </row>
    <row r="16" spans="2:3" ht="14.45" x14ac:dyDescent="0.3">
      <c r="B16" s="15" t="s">
        <v>31</v>
      </c>
      <c r="C16" s="17">
        <v>311816.40000000002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Блинова2</dc:creator>
  <cp:lastModifiedBy>Администратор</cp:lastModifiedBy>
  <cp:lastPrinted>2024-11-14T14:53:14Z</cp:lastPrinted>
  <dcterms:created xsi:type="dcterms:W3CDTF">2021-10-09T09:44:55Z</dcterms:created>
  <dcterms:modified xsi:type="dcterms:W3CDTF">2024-11-14T14:53:22Z</dcterms:modified>
</cp:coreProperties>
</file>