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A162E3DF-B88C-45EF-BD7F-8DBB07721F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D33" i="1" s="1"/>
  <c r="D30" i="1"/>
  <c r="N30" i="1" s="1"/>
  <c r="D36" i="1" s="1"/>
  <c r="B30" i="1"/>
  <c r="E30" i="1" s="1"/>
  <c r="N29" i="1"/>
  <c r="K29" i="1"/>
  <c r="F29" i="1"/>
  <c r="E29" i="1"/>
  <c r="G29" i="1" s="1"/>
  <c r="C29" i="1"/>
  <c r="N28" i="1"/>
  <c r="E28" i="1"/>
  <c r="F28" i="1" s="1"/>
  <c r="C28" i="1"/>
  <c r="N27" i="1"/>
  <c r="K27" i="1"/>
  <c r="E27" i="1"/>
  <c r="F27" i="1" s="1"/>
  <c r="C27" i="1"/>
  <c r="N26" i="1"/>
  <c r="M26" i="1"/>
  <c r="L26" i="1"/>
  <c r="L30" i="1" s="1"/>
  <c r="D32" i="1" s="1"/>
  <c r="J26" i="1"/>
  <c r="J30" i="1" s="1"/>
  <c r="E26" i="1"/>
  <c r="F26" i="1" s="1"/>
  <c r="D26" i="1"/>
  <c r="K26" i="1" s="1"/>
  <c r="C26" i="1"/>
  <c r="B26" i="1"/>
  <c r="N25" i="1"/>
  <c r="K25" i="1"/>
  <c r="I25" i="1"/>
  <c r="F25" i="1"/>
  <c r="E25" i="1"/>
  <c r="G25" i="1" s="1"/>
  <c r="C25" i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I30" i="1" l="1"/>
  <c r="G30" i="1" s="1"/>
  <c r="F30" i="1"/>
  <c r="G10" i="1"/>
  <c r="G12" i="1"/>
  <c r="G14" i="1"/>
  <c r="G16" i="1"/>
  <c r="G18" i="1"/>
  <c r="G20" i="1"/>
  <c r="G22" i="1"/>
  <c r="G24" i="1"/>
  <c r="G27" i="1"/>
  <c r="G28" i="1"/>
  <c r="K30" i="1"/>
  <c r="D35" i="1" s="1"/>
  <c r="I26" i="1"/>
  <c r="G26" i="1" s="1"/>
  <c r="C30" i="1"/>
</calcChain>
</file>

<file path=xl/sharedStrings.xml><?xml version="1.0" encoding="utf-8"?>
<sst xmlns="http://schemas.openxmlformats.org/spreadsheetml/2006/main" count="42" uniqueCount="42">
  <si>
    <t>Молоко 05.12.2023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</si>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</sst>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Q17" sqref="Q17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126992</v>
      </c>
      <c r="C10" s="20">
        <f t="shared" ref="C10:C29" si="0">B10/J10*100</f>
        <v>101.99751014015501</v>
      </c>
      <c r="D10" s="19">
        <v>1002</v>
      </c>
      <c r="E10" s="20">
        <f>B10/D10</f>
        <v>126.73852295409182</v>
      </c>
      <c r="F10" s="20">
        <f t="shared" ref="F10:F30" si="1">E10-H10</f>
        <v>1.2385229540918203</v>
      </c>
      <c r="G10" s="20">
        <f t="shared" ref="G10:G30" si="2">E10-I10</f>
        <v>2.9760975067757158</v>
      </c>
      <c r="H10" s="20">
        <v>125.5</v>
      </c>
      <c r="I10" s="20">
        <f>J10/L10</f>
        <v>123.7624254473161</v>
      </c>
      <c r="J10" s="21">
        <v>124505</v>
      </c>
      <c r="K10" s="19">
        <f>D10-L10</f>
        <v>-4</v>
      </c>
      <c r="L10" s="22">
        <v>1006</v>
      </c>
      <c r="M10" s="19">
        <v>1008</v>
      </c>
      <c r="N10" s="19">
        <f t="shared" ref="N10:N29" si="3">D10-M10</f>
        <v>-6</v>
      </c>
    </row>
    <row r="11" spans="1:14" s="23" customFormat="1" x14ac:dyDescent="0.25">
      <c r="A11" s="18" t="s">
        <v>17</v>
      </c>
      <c r="B11" s="19">
        <v>150138</v>
      </c>
      <c r="C11" s="20">
        <f t="shared" si="0"/>
        <v>108.9171974522293</v>
      </c>
      <c r="D11" s="19">
        <v>1184</v>
      </c>
      <c r="E11" s="20">
        <f t="shared" ref="E11:E30" si="4">B11/D11</f>
        <v>126.80574324324324</v>
      </c>
      <c r="F11" s="20">
        <f t="shared" si="1"/>
        <v>1.6057432432432392</v>
      </c>
      <c r="G11" s="20">
        <f t="shared" si="2"/>
        <v>7.0437971094465439</v>
      </c>
      <c r="H11" s="20">
        <v>125.2</v>
      </c>
      <c r="I11" s="20">
        <f t="shared" ref="I11:I25" si="5">J11/L11</f>
        <v>119.7619461337967</v>
      </c>
      <c r="J11" s="21">
        <v>137846</v>
      </c>
      <c r="K11" s="19">
        <f t="shared" ref="K11:K29" si="6">D11-L11</f>
        <v>33</v>
      </c>
      <c r="L11" s="22">
        <v>1151</v>
      </c>
      <c r="M11" s="19">
        <v>1185</v>
      </c>
      <c r="N11" s="19">
        <f t="shared" si="3"/>
        <v>-1</v>
      </c>
    </row>
    <row r="12" spans="1:14" s="23" customFormat="1" x14ac:dyDescent="0.25">
      <c r="A12" s="18" t="s">
        <v>18</v>
      </c>
      <c r="B12" s="19">
        <v>119368</v>
      </c>
      <c r="C12" s="20">
        <f t="shared" si="0"/>
        <v>109.82730225325936</v>
      </c>
      <c r="D12" s="19">
        <v>772</v>
      </c>
      <c r="E12" s="20">
        <f t="shared" si="4"/>
        <v>154.62176165803109</v>
      </c>
      <c r="F12" s="20">
        <f t="shared" si="1"/>
        <v>3.021761658031096</v>
      </c>
      <c r="G12" s="20">
        <f t="shared" si="2"/>
        <v>14.921247519213608</v>
      </c>
      <c r="H12" s="20">
        <v>151.6</v>
      </c>
      <c r="I12" s="20">
        <f t="shared" si="5"/>
        <v>139.70051413881748</v>
      </c>
      <c r="J12" s="21">
        <v>108687</v>
      </c>
      <c r="K12" s="19">
        <f t="shared" si="6"/>
        <v>-6</v>
      </c>
      <c r="L12" s="22">
        <v>778</v>
      </c>
      <c r="M12" s="19">
        <v>772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122675</v>
      </c>
      <c r="C13" s="20">
        <f t="shared" si="0"/>
        <v>106.45637176205145</v>
      </c>
      <c r="D13" s="19">
        <v>1051</v>
      </c>
      <c r="E13" s="20">
        <f t="shared" si="4"/>
        <v>116.72216936251189</v>
      </c>
      <c r="F13" s="20">
        <f t="shared" si="1"/>
        <v>-0.77783063748810832</v>
      </c>
      <c r="G13" s="20">
        <f t="shared" si="2"/>
        <v>10.514796090622497</v>
      </c>
      <c r="H13" s="20">
        <v>117.5</v>
      </c>
      <c r="I13" s="20">
        <f t="shared" si="5"/>
        <v>106.2073732718894</v>
      </c>
      <c r="J13" s="21">
        <v>115235</v>
      </c>
      <c r="K13" s="19">
        <f t="shared" si="6"/>
        <v>-34</v>
      </c>
      <c r="L13" s="22">
        <v>1085</v>
      </c>
      <c r="M13" s="19">
        <v>1031</v>
      </c>
      <c r="N13" s="19">
        <f t="shared" si="3"/>
        <v>20</v>
      </c>
    </row>
    <row r="14" spans="1:14" s="23" customFormat="1" x14ac:dyDescent="0.25">
      <c r="A14" s="18" t="s">
        <v>20</v>
      </c>
      <c r="B14" s="19">
        <v>152709</v>
      </c>
      <c r="C14" s="20">
        <f>B14/J14*100</f>
        <v>109.37238134118303</v>
      </c>
      <c r="D14" s="19">
        <v>1200</v>
      </c>
      <c r="E14" s="20">
        <f t="shared" si="4"/>
        <v>127.25749999999999</v>
      </c>
      <c r="F14" s="20">
        <f t="shared" si="1"/>
        <v>2.7574999999999932</v>
      </c>
      <c r="G14" s="20">
        <f t="shared" si="2"/>
        <v>10.904999999999987</v>
      </c>
      <c r="H14" s="20">
        <v>124.5</v>
      </c>
      <c r="I14" s="20">
        <f t="shared" si="5"/>
        <v>116.35250000000001</v>
      </c>
      <c r="J14" s="21">
        <v>139623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302171</v>
      </c>
      <c r="C15" s="20">
        <f t="shared" si="0"/>
        <v>107.96139884525238</v>
      </c>
      <c r="D15" s="19">
        <v>2376</v>
      </c>
      <c r="E15" s="20">
        <f t="shared" si="4"/>
        <v>127.1763468013468</v>
      </c>
      <c r="F15" s="20">
        <f t="shared" si="1"/>
        <v>0.6763468013467957</v>
      </c>
      <c r="G15" s="20">
        <f t="shared" si="2"/>
        <v>13.631519215139903</v>
      </c>
      <c r="H15" s="20">
        <v>126.5</v>
      </c>
      <c r="I15" s="20">
        <f t="shared" si="5"/>
        <v>113.54482758620689</v>
      </c>
      <c r="J15" s="21">
        <v>279888</v>
      </c>
      <c r="K15" s="19">
        <f t="shared" si="6"/>
        <v>-89</v>
      </c>
      <c r="L15" s="22">
        <v>2465</v>
      </c>
      <c r="M15" s="19">
        <v>2376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51942</v>
      </c>
      <c r="C16" s="20">
        <f t="shared" si="0"/>
        <v>109.98136698568646</v>
      </c>
      <c r="D16" s="19">
        <v>420</v>
      </c>
      <c r="E16" s="20">
        <f t="shared" si="4"/>
        <v>123.67142857142858</v>
      </c>
      <c r="F16" s="20">
        <f t="shared" si="1"/>
        <v>-2.4285714285714164</v>
      </c>
      <c r="G16" s="20">
        <f t="shared" si="2"/>
        <v>11.223809523809535</v>
      </c>
      <c r="H16" s="20">
        <v>126.1</v>
      </c>
      <c r="I16" s="20">
        <f t="shared" si="5"/>
        <v>112.44761904761904</v>
      </c>
      <c r="J16" s="21">
        <v>47228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258401</v>
      </c>
      <c r="C17" s="20">
        <f t="shared" si="0"/>
        <v>102.36986914614192</v>
      </c>
      <c r="D17" s="19">
        <v>1757</v>
      </c>
      <c r="E17" s="20">
        <f t="shared" si="4"/>
        <v>147.06943653955605</v>
      </c>
      <c r="F17" s="20">
        <f>E17-H17</f>
        <v>2.4694365395560567</v>
      </c>
      <c r="G17" s="20">
        <f t="shared" si="2"/>
        <v>6.3676528160331998</v>
      </c>
      <c r="H17" s="20">
        <v>144.6</v>
      </c>
      <c r="I17" s="20">
        <f t="shared" si="5"/>
        <v>140.70178372352285</v>
      </c>
      <c r="J17" s="21">
        <v>252419</v>
      </c>
      <c r="K17" s="19">
        <f t="shared" si="6"/>
        <v>-37</v>
      </c>
      <c r="L17" s="22">
        <v>1794</v>
      </c>
      <c r="M17" s="19">
        <v>1760</v>
      </c>
      <c r="N17" s="19">
        <f t="shared" si="3"/>
        <v>-3</v>
      </c>
    </row>
    <row r="18" spans="1:14" s="23" customFormat="1" x14ac:dyDescent="0.25">
      <c r="A18" s="18" t="s">
        <v>24</v>
      </c>
      <c r="B18" s="19">
        <v>181424</v>
      </c>
      <c r="C18" s="20">
        <f t="shared" si="0"/>
        <v>120.00132288256108</v>
      </c>
      <c r="D18" s="19">
        <v>1667</v>
      </c>
      <c r="E18" s="20">
        <f t="shared" si="4"/>
        <v>108.83263347330534</v>
      </c>
      <c r="F18" s="20">
        <f t="shared" si="1"/>
        <v>-2.3673665266946671</v>
      </c>
      <c r="G18" s="20">
        <f t="shared" si="2"/>
        <v>15.335416404659696</v>
      </c>
      <c r="H18" s="20">
        <v>111.2</v>
      </c>
      <c r="I18" s="20">
        <f t="shared" si="5"/>
        <v>93.497217068645639</v>
      </c>
      <c r="J18" s="21">
        <v>151185</v>
      </c>
      <c r="K18" s="19">
        <f t="shared" si="6"/>
        <v>50</v>
      </c>
      <c r="L18" s="22">
        <v>1617</v>
      </c>
      <c r="M18" s="19">
        <v>1667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53555</v>
      </c>
      <c r="C19" s="20">
        <f t="shared" si="0"/>
        <v>116.04550379198267</v>
      </c>
      <c r="D19" s="19">
        <v>655</v>
      </c>
      <c r="E19" s="20">
        <f t="shared" si="4"/>
        <v>81.763358778625957</v>
      </c>
      <c r="F19" s="20">
        <f t="shared" si="1"/>
        <v>3.7633587786259568</v>
      </c>
      <c r="G19" s="20">
        <f>E19-I19</f>
        <v>11.51982757619065</v>
      </c>
      <c r="H19" s="20">
        <v>78</v>
      </c>
      <c r="I19" s="20">
        <f t="shared" si="5"/>
        <v>70.243531202435307</v>
      </c>
      <c r="J19" s="19">
        <v>46150</v>
      </c>
      <c r="K19" s="19">
        <f t="shared" si="6"/>
        <v>-2</v>
      </c>
      <c r="L19" s="24">
        <v>657</v>
      </c>
      <c r="M19" s="19">
        <v>655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129754</v>
      </c>
      <c r="C20" s="20">
        <f t="shared" si="0"/>
        <v>114.21202732201958</v>
      </c>
      <c r="D20" s="19">
        <v>805</v>
      </c>
      <c r="E20" s="20">
        <f t="shared" si="4"/>
        <v>161.18509316770187</v>
      </c>
      <c r="F20" s="20">
        <f t="shared" si="1"/>
        <v>-2.314906832298135</v>
      </c>
      <c r="G20" s="20">
        <f t="shared" si="2"/>
        <v>20.05714285714285</v>
      </c>
      <c r="H20" s="20">
        <v>163.5</v>
      </c>
      <c r="I20" s="20">
        <f t="shared" si="5"/>
        <v>141.12795031055902</v>
      </c>
      <c r="J20" s="21">
        <v>113608</v>
      </c>
      <c r="K20" s="19">
        <f t="shared" si="6"/>
        <v>0</v>
      </c>
      <c r="L20" s="22">
        <v>805</v>
      </c>
      <c r="M20" s="19">
        <v>805</v>
      </c>
      <c r="N20" s="19">
        <f t="shared" si="3"/>
        <v>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21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522015</v>
      </c>
      <c r="C22" s="20">
        <f t="shared" si="0"/>
        <v>121.5797931805478</v>
      </c>
      <c r="D22" s="19">
        <v>3922</v>
      </c>
      <c r="E22" s="20">
        <f t="shared" si="4"/>
        <v>133.09918408975014</v>
      </c>
      <c r="F22" s="20">
        <f t="shared" si="1"/>
        <v>0.29918408975012767</v>
      </c>
      <c r="G22" s="20">
        <f t="shared" si="2"/>
        <v>16.835983439871995</v>
      </c>
      <c r="H22" s="20">
        <v>132.80000000000001</v>
      </c>
      <c r="I22" s="20">
        <f t="shared" si="5"/>
        <v>116.26320064987814</v>
      </c>
      <c r="J22" s="21">
        <v>429360</v>
      </c>
      <c r="K22" s="19">
        <f t="shared" si="6"/>
        <v>229</v>
      </c>
      <c r="L22" s="22">
        <v>3693</v>
      </c>
      <c r="M22" s="19">
        <v>3922</v>
      </c>
      <c r="N22" s="19">
        <f t="shared" si="3"/>
        <v>0</v>
      </c>
    </row>
    <row r="23" spans="1:14" hidden="1" x14ac:dyDescent="0.25">
      <c r="A23" s="25" t="s">
        <v>29</v>
      </c>
      <c r="B23" s="21"/>
      <c r="C23" s="26" t="e">
        <f t="shared" si="0"/>
        <v>#DIV/0!</v>
      </c>
      <c r="D23" s="21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1"/>
      <c r="K23" s="21">
        <f t="shared" si="6"/>
        <v>0</v>
      </c>
      <c r="L23" s="22"/>
      <c r="M23" s="21"/>
      <c r="N23" s="21">
        <f t="shared" si="3"/>
        <v>0</v>
      </c>
    </row>
    <row r="24" spans="1:14" x14ac:dyDescent="0.25">
      <c r="A24" s="25" t="s">
        <v>30</v>
      </c>
      <c r="B24" s="27"/>
      <c r="C24" s="28">
        <f t="shared" si="0"/>
        <v>0</v>
      </c>
      <c r="D24" s="27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8" t="e">
        <v>#DIV/0!</v>
      </c>
      <c r="I24" s="20">
        <f t="shared" si="5"/>
        <v>91.505494505494511</v>
      </c>
      <c r="J24" s="21">
        <v>16654</v>
      </c>
      <c r="K24" s="21">
        <f t="shared" si="6"/>
        <v>-182</v>
      </c>
      <c r="L24" s="22">
        <v>182</v>
      </c>
      <c r="M24" s="27"/>
      <c r="N24" s="21">
        <f t="shared" si="3"/>
        <v>0</v>
      </c>
    </row>
    <row r="25" spans="1:14" ht="15.75" thickBot="1" x14ac:dyDescent="0.3">
      <c r="A25" s="29" t="s">
        <v>31</v>
      </c>
      <c r="B25" s="30"/>
      <c r="C25" s="31">
        <f t="shared" si="0"/>
        <v>0</v>
      </c>
      <c r="D25" s="30"/>
      <c r="E25" s="31" t="e">
        <f t="shared" si="4"/>
        <v>#DIV/0!</v>
      </c>
      <c r="F25" s="31" t="e">
        <f t="shared" si="1"/>
        <v>#DIV/0!</v>
      </c>
      <c r="G25" s="31" t="e">
        <f t="shared" si="2"/>
        <v>#DIV/0!</v>
      </c>
      <c r="H25" s="31" t="e">
        <v>#DIV/0!</v>
      </c>
      <c r="I25" s="20">
        <f t="shared" si="5"/>
        <v>73.509523809523813</v>
      </c>
      <c r="J25" s="32">
        <v>15437</v>
      </c>
      <c r="K25" s="32">
        <f t="shared" si="6"/>
        <v>-210</v>
      </c>
      <c r="L25" s="33">
        <v>210</v>
      </c>
      <c r="M25" s="34"/>
      <c r="N25" s="32">
        <f t="shared" si="3"/>
        <v>0</v>
      </c>
    </row>
    <row r="26" spans="1:14" ht="16.5" thickBot="1" x14ac:dyDescent="0.3">
      <c r="A26" s="35" t="s">
        <v>32</v>
      </c>
      <c r="B26" s="36">
        <f>SUM(B10:B25)</f>
        <v>2171144</v>
      </c>
      <c r="C26" s="37">
        <f>B26/J26*100</f>
        <v>109.77432280409035</v>
      </c>
      <c r="D26" s="36">
        <f>SUM(D10:D25)</f>
        <v>16811</v>
      </c>
      <c r="E26" s="37">
        <f>B26/D26</f>
        <v>129.15019927428469</v>
      </c>
      <c r="F26" s="37">
        <f t="shared" si="1"/>
        <v>0.65019927428468804</v>
      </c>
      <c r="G26" s="37">
        <f t="shared" si="2"/>
        <v>13.237112478293355</v>
      </c>
      <c r="H26" s="38">
        <v>128.5</v>
      </c>
      <c r="I26" s="37">
        <f>J26/L26</f>
        <v>115.91308679599133</v>
      </c>
      <c r="J26" s="39">
        <f>SUM(J10:J25)</f>
        <v>1977825</v>
      </c>
      <c r="K26" s="40">
        <f t="shared" si="6"/>
        <v>-252</v>
      </c>
      <c r="L26" s="41">
        <f>SUM(L10:L25)</f>
        <v>17063</v>
      </c>
      <c r="M26" s="41">
        <f>SUM(M10:M25)</f>
        <v>16801</v>
      </c>
      <c r="N26" s="42">
        <f t="shared" si="3"/>
        <v>10</v>
      </c>
    </row>
    <row r="27" spans="1:14" s="23" customFormat="1" ht="15.75" thickBot="1" x14ac:dyDescent="0.3">
      <c r="A27" s="43" t="s">
        <v>33</v>
      </c>
      <c r="B27" s="44">
        <v>69600</v>
      </c>
      <c r="C27" s="45">
        <f t="shared" si="0"/>
        <v>100.84033613445378</v>
      </c>
      <c r="D27" s="44">
        <v>580</v>
      </c>
      <c r="E27" s="45">
        <f t="shared" si="4"/>
        <v>120</v>
      </c>
      <c r="F27" s="45">
        <f t="shared" si="1"/>
        <v>7</v>
      </c>
      <c r="G27" s="45">
        <f t="shared" si="2"/>
        <v>1</v>
      </c>
      <c r="H27" s="45">
        <v>113</v>
      </c>
      <c r="I27" s="45">
        <v>119</v>
      </c>
      <c r="J27" s="44">
        <v>69020</v>
      </c>
      <c r="K27" s="44">
        <f t="shared" si="6"/>
        <v>0</v>
      </c>
      <c r="L27" s="44">
        <v>580</v>
      </c>
      <c r="M27" s="44">
        <v>580</v>
      </c>
      <c r="N27" s="46">
        <f t="shared" si="3"/>
        <v>0</v>
      </c>
    </row>
    <row r="28" spans="1:14" s="23" customFormat="1" ht="15.75" thickBot="1" x14ac:dyDescent="0.3">
      <c r="A28" s="47" t="s">
        <v>34</v>
      </c>
      <c r="B28" s="48">
        <v>11000</v>
      </c>
      <c r="C28" s="45" t="e">
        <f>B28/J28*100</f>
        <v>#DIV/0!</v>
      </c>
      <c r="D28" s="48">
        <v>117</v>
      </c>
      <c r="E28" s="45">
        <f t="shared" si="4"/>
        <v>94.017094017094024</v>
      </c>
      <c r="F28" s="45">
        <f t="shared" si="1"/>
        <v>1.7094017094024139E-2</v>
      </c>
      <c r="G28" s="45">
        <f t="shared" si="2"/>
        <v>94.017094017094024</v>
      </c>
      <c r="H28" s="45">
        <v>94</v>
      </c>
      <c r="I28" s="49"/>
      <c r="J28" s="50"/>
      <c r="K28" s="50"/>
      <c r="L28" s="50"/>
      <c r="M28" s="48">
        <v>117</v>
      </c>
      <c r="N28" s="46">
        <f t="shared" si="3"/>
        <v>0</v>
      </c>
    </row>
    <row r="29" spans="1:14" s="23" customFormat="1" ht="15.75" thickBot="1" x14ac:dyDescent="0.3">
      <c r="A29" s="51" t="s">
        <v>35</v>
      </c>
      <c r="B29" s="52">
        <v>29003</v>
      </c>
      <c r="C29" s="53">
        <f t="shared" si="0"/>
        <v>91.247443762781188</v>
      </c>
      <c r="D29" s="52">
        <v>340</v>
      </c>
      <c r="E29" s="53">
        <f t="shared" si="4"/>
        <v>85.302941176470583</v>
      </c>
      <c r="F29" s="53">
        <f t="shared" si="1"/>
        <v>0.60294117647057988</v>
      </c>
      <c r="G29" s="53">
        <f t="shared" si="2"/>
        <v>7.7029411764705884</v>
      </c>
      <c r="H29" s="53">
        <v>84.7</v>
      </c>
      <c r="I29" s="45">
        <v>77.599999999999994</v>
      </c>
      <c r="J29" s="52">
        <v>31785</v>
      </c>
      <c r="K29" s="52">
        <f t="shared" si="6"/>
        <v>-60</v>
      </c>
      <c r="L29" s="52">
        <v>400</v>
      </c>
      <c r="M29" s="52">
        <v>340</v>
      </c>
      <c r="N29" s="46">
        <f t="shared" si="3"/>
        <v>0</v>
      </c>
    </row>
    <row r="30" spans="1:14" ht="16.5" thickBot="1" x14ac:dyDescent="0.3">
      <c r="A30" s="35" t="s">
        <v>36</v>
      </c>
      <c r="B30" s="36">
        <f>B26+B27+B28+B29</f>
        <v>2280747</v>
      </c>
      <c r="C30" s="37">
        <f>B30/J30*100</f>
        <v>109.72356792695189</v>
      </c>
      <c r="D30" s="36">
        <f>D26+D27+D28+D29</f>
        <v>17848</v>
      </c>
      <c r="E30" s="37">
        <f t="shared" si="4"/>
        <v>127.78725907664725</v>
      </c>
      <c r="F30" s="37">
        <f t="shared" si="1"/>
        <v>0.78725907664724559</v>
      </c>
      <c r="G30" s="37">
        <f t="shared" si="2"/>
        <v>12.583024747544542</v>
      </c>
      <c r="H30" s="38">
        <v>127</v>
      </c>
      <c r="I30" s="37">
        <f>J30/L30</f>
        <v>115.2042343291027</v>
      </c>
      <c r="J30" s="39">
        <f>J26+J27+J28+J29</f>
        <v>2078630</v>
      </c>
      <c r="K30" s="54">
        <f>D30-L30</f>
        <v>-195</v>
      </c>
      <c r="L30" s="39">
        <f>L26+L27+L28+L29</f>
        <v>18043</v>
      </c>
      <c r="M30" s="54">
        <f>M26+M27+M28+M29</f>
        <v>17838</v>
      </c>
      <c r="N30" s="54">
        <f>D30-M30</f>
        <v>10</v>
      </c>
    </row>
    <row r="31" spans="1:14" x14ac:dyDescent="0.25">
      <c r="I31" s="55">
        <v>2022</v>
      </c>
      <c r="J31" s="55">
        <v>2022</v>
      </c>
      <c r="L31" s="55">
        <v>2022</v>
      </c>
    </row>
    <row r="32" spans="1:14" x14ac:dyDescent="0.25">
      <c r="A32" t="s">
        <v>37</v>
      </c>
      <c r="D32">
        <f>L30</f>
        <v>18043</v>
      </c>
    </row>
    <row r="33" spans="1:4" x14ac:dyDescent="0.25">
      <c r="A33" t="s">
        <v>38</v>
      </c>
      <c r="D33">
        <f>M30</f>
        <v>17838</v>
      </c>
    </row>
    <row r="34" spans="1:4" x14ac:dyDescent="0.25">
      <c r="A34" t="s">
        <v>39</v>
      </c>
    </row>
    <row r="35" spans="1:4" x14ac:dyDescent="0.25">
      <c r="A35" t="s">
        <v>40</v>
      </c>
      <c r="D35" s="56">
        <f>K30</f>
        <v>-195</v>
      </c>
    </row>
    <row r="36" spans="1:4" x14ac:dyDescent="0.25">
      <c r="A36" t="s">
        <v>41</v>
      </c>
      <c r="D36">
        <f>N30</f>
        <v>10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2023-12-05T08:25:50Z</dcterms:modified>
</cp:coreProperties>
</file>