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4A40889C-CCA2-4240-A8E7-6D2183C47E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" l="1"/>
  <c r="K29" i="1"/>
  <c r="E29" i="1"/>
  <c r="F29" i="1" s="1"/>
  <c r="C29" i="1"/>
  <c r="N28" i="1"/>
  <c r="F28" i="1"/>
  <c r="E28" i="1"/>
  <c r="G28" i="1" s="1"/>
  <c r="C28" i="1"/>
  <c r="N27" i="1"/>
  <c r="K27" i="1"/>
  <c r="F27" i="1"/>
  <c r="E27" i="1"/>
  <c r="G27" i="1" s="1"/>
  <c r="C27" i="1"/>
  <c r="M26" i="1"/>
  <c r="M30" i="1" s="1"/>
  <c r="D33" i="1" s="1"/>
  <c r="L26" i="1"/>
  <c r="L30" i="1" s="1"/>
  <c r="D32" i="1" s="1"/>
  <c r="K26" i="1"/>
  <c r="J26" i="1"/>
  <c r="J30" i="1" s="1"/>
  <c r="E26" i="1"/>
  <c r="F26" i="1" s="1"/>
  <c r="D26" i="1"/>
  <c r="D30" i="1" s="1"/>
  <c r="C26" i="1"/>
  <c r="B26" i="1"/>
  <c r="B30" i="1" s="1"/>
  <c r="N25" i="1"/>
  <c r="K25" i="1"/>
  <c r="E25" i="1"/>
  <c r="F25" i="1" s="1"/>
  <c r="C25" i="1"/>
  <c r="N24" i="1"/>
  <c r="K24" i="1"/>
  <c r="E24" i="1"/>
  <c r="F24" i="1" s="1"/>
  <c r="C24" i="1"/>
  <c r="N23" i="1"/>
  <c r="K23" i="1"/>
  <c r="E23" i="1"/>
  <c r="F23" i="1" s="1"/>
  <c r="C23" i="1"/>
  <c r="N22" i="1"/>
  <c r="K22" i="1"/>
  <c r="E22" i="1"/>
  <c r="F22" i="1" s="1"/>
  <c r="C22" i="1"/>
  <c r="N21" i="1"/>
  <c r="K21" i="1"/>
  <c r="E21" i="1"/>
  <c r="F21" i="1" s="1"/>
  <c r="C21" i="1"/>
  <c r="N20" i="1"/>
  <c r="K20" i="1"/>
  <c r="E20" i="1"/>
  <c r="F20" i="1" s="1"/>
  <c r="C20" i="1"/>
  <c r="N19" i="1"/>
  <c r="K19" i="1"/>
  <c r="E19" i="1"/>
  <c r="F19" i="1" s="1"/>
  <c r="C19" i="1"/>
  <c r="N18" i="1"/>
  <c r="K18" i="1"/>
  <c r="E18" i="1"/>
  <c r="F18" i="1" s="1"/>
  <c r="C18" i="1"/>
  <c r="N17" i="1"/>
  <c r="K17" i="1"/>
  <c r="F17" i="1"/>
  <c r="E17" i="1"/>
  <c r="G17" i="1" s="1"/>
  <c r="C17" i="1"/>
  <c r="N16" i="1"/>
  <c r="K16" i="1"/>
  <c r="F16" i="1"/>
  <c r="E16" i="1"/>
  <c r="G16" i="1" s="1"/>
  <c r="C16" i="1"/>
  <c r="N15" i="1"/>
  <c r="K15" i="1"/>
  <c r="F15" i="1"/>
  <c r="E15" i="1"/>
  <c r="G15" i="1" s="1"/>
  <c r="C15" i="1"/>
  <c r="N14" i="1"/>
  <c r="K14" i="1"/>
  <c r="F14" i="1"/>
  <c r="E14" i="1"/>
  <c r="G14" i="1" s="1"/>
  <c r="C14" i="1"/>
  <c r="N13" i="1"/>
  <c r="K13" i="1"/>
  <c r="F13" i="1"/>
  <c r="E13" i="1"/>
  <c r="G13" i="1" s="1"/>
  <c r="C13" i="1"/>
  <c r="N12" i="1"/>
  <c r="K12" i="1"/>
  <c r="F12" i="1"/>
  <c r="E12" i="1"/>
  <c r="G12" i="1" s="1"/>
  <c r="C12" i="1"/>
  <c r="N11" i="1"/>
  <c r="K11" i="1"/>
  <c r="F11" i="1"/>
  <c r="E11" i="1"/>
  <c r="G11" i="1" s="1"/>
  <c r="C11" i="1"/>
  <c r="N10" i="1"/>
  <c r="K10" i="1"/>
  <c r="F10" i="1"/>
  <c r="E10" i="1"/>
  <c r="G10" i="1" s="1"/>
  <c r="C10" i="1"/>
  <c r="E30" i="1" l="1"/>
  <c r="C30" i="1"/>
  <c r="N30" i="1"/>
  <c r="D36" i="1" s="1"/>
  <c r="K30" i="1"/>
  <c r="D35" i="1" s="1"/>
  <c r="G18" i="1"/>
  <c r="G19" i="1"/>
  <c r="G20" i="1"/>
  <c r="G21" i="1"/>
  <c r="G22" i="1"/>
  <c r="G23" i="1"/>
  <c r="G24" i="1"/>
  <c r="G25" i="1"/>
  <c r="G26" i="1"/>
  <c r="G29" i="1"/>
  <c r="N26" i="1"/>
  <c r="F30" i="1" l="1"/>
  <c r="G30" i="1"/>
</calcChain>
</file>

<file path=xl/sharedStrings.xml><?xml version="1.0" encoding="utf-8"?>
<sst xmlns="http://schemas.openxmlformats.org/spreadsheetml/2006/main" count="42" uniqueCount="42">
  <si>
    <t>Молоко 10.09.2023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</si>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</sst>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0" borderId="2" xfId="0" applyFont="1" applyBorder="1"/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Q19" sqref="Q19"/>
    </sheetView>
  </sheetViews>
  <sheetFormatPr defaultRowHeight="15" x14ac:dyDescent="0.25"/>
  <cols>
    <col min="1" max="1" width="37.28515625" customWidth="1"/>
    <col min="2" max="2" width="10.28515625" customWidth="1"/>
    <col min="3" max="3" width="9.42578125" customWidth="1"/>
    <col min="9" max="9" width="10" customWidth="1"/>
    <col min="10" max="10" width="9.28515625" customWidth="1"/>
    <col min="14" max="14" width="9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128860</v>
      </c>
      <c r="C10" s="20">
        <f t="shared" ref="C10:C29" si="0">B10/J10*100</f>
        <v>105.75297496922447</v>
      </c>
      <c r="D10" s="19">
        <v>1018</v>
      </c>
      <c r="E10" s="20">
        <f>B10/D10</f>
        <v>126.58153241650295</v>
      </c>
      <c r="F10" s="20">
        <f t="shared" ref="F10:F30" si="1">E10-H10</f>
        <v>-1.518467583497042</v>
      </c>
      <c r="G10" s="20">
        <f t="shared" ref="G10:G30" si="2">E10-I10</f>
        <v>5.1815324165029466</v>
      </c>
      <c r="H10" s="20">
        <v>128.1</v>
      </c>
      <c r="I10" s="20">
        <v>121.4</v>
      </c>
      <c r="J10" s="21">
        <v>121850</v>
      </c>
      <c r="K10" s="19">
        <f t="shared" ref="K10:K29" si="3">D10-L10</f>
        <v>14</v>
      </c>
      <c r="L10" s="22">
        <v>1004</v>
      </c>
      <c r="M10" s="19">
        <v>1018</v>
      </c>
      <c r="N10" s="19">
        <f t="shared" ref="N10:N29" si="4">D10-M10</f>
        <v>0</v>
      </c>
    </row>
    <row r="11" spans="1:14" x14ac:dyDescent="0.25">
      <c r="A11" s="18" t="s">
        <v>17</v>
      </c>
      <c r="B11" s="19">
        <v>147409</v>
      </c>
      <c r="C11" s="20">
        <f t="shared" si="0"/>
        <v>107.41669156385947</v>
      </c>
      <c r="D11" s="19">
        <v>1167</v>
      </c>
      <c r="E11" s="20">
        <f t="shared" ref="E11:E30" si="5">B11/D11</f>
        <v>126.31448157669237</v>
      </c>
      <c r="F11" s="20">
        <f t="shared" si="1"/>
        <v>1.4481576692375597E-2</v>
      </c>
      <c r="G11" s="20">
        <f t="shared" si="2"/>
        <v>2.4144815766923671</v>
      </c>
      <c r="H11" s="20">
        <v>126.3</v>
      </c>
      <c r="I11" s="20">
        <v>123.9</v>
      </c>
      <c r="J11" s="21">
        <v>137231</v>
      </c>
      <c r="K11" s="19">
        <f t="shared" si="3"/>
        <v>59</v>
      </c>
      <c r="L11" s="22">
        <v>1108</v>
      </c>
      <c r="M11" s="19">
        <v>1166</v>
      </c>
      <c r="N11" s="19">
        <f t="shared" si="4"/>
        <v>1</v>
      </c>
    </row>
    <row r="12" spans="1:14" x14ac:dyDescent="0.25">
      <c r="A12" s="18" t="s">
        <v>18</v>
      </c>
      <c r="B12" s="19">
        <v>115323</v>
      </c>
      <c r="C12" s="20">
        <f t="shared" si="0"/>
        <v>102.0313730347616</v>
      </c>
      <c r="D12" s="19">
        <v>778</v>
      </c>
      <c r="E12" s="20">
        <f>B12/D12</f>
        <v>148.23007712082261</v>
      </c>
      <c r="F12" s="20">
        <f t="shared" si="1"/>
        <v>-6.8699228791773805</v>
      </c>
      <c r="G12" s="20">
        <f t="shared" si="2"/>
        <v>1.8300771208226081</v>
      </c>
      <c r="H12" s="20">
        <v>155.1</v>
      </c>
      <c r="I12" s="20">
        <v>146.4</v>
      </c>
      <c r="J12" s="21">
        <v>113027</v>
      </c>
      <c r="K12" s="19">
        <f t="shared" si="3"/>
        <v>6</v>
      </c>
      <c r="L12" s="22">
        <v>772</v>
      </c>
      <c r="M12" s="19">
        <v>778</v>
      </c>
      <c r="N12" s="19">
        <f t="shared" si="4"/>
        <v>0</v>
      </c>
    </row>
    <row r="13" spans="1:14" x14ac:dyDescent="0.25">
      <c r="A13" s="18" t="s">
        <v>19</v>
      </c>
      <c r="B13" s="19">
        <v>113860</v>
      </c>
      <c r="C13" s="20">
        <f t="shared" si="0"/>
        <v>95.137032085561501</v>
      </c>
      <c r="D13" s="19">
        <v>1013</v>
      </c>
      <c r="E13" s="20">
        <f t="shared" si="5"/>
        <v>112.39881539980257</v>
      </c>
      <c r="F13" s="20">
        <f t="shared" si="1"/>
        <v>2.4988153998025666</v>
      </c>
      <c r="G13" s="20">
        <f t="shared" si="2"/>
        <v>-0.70118460019742201</v>
      </c>
      <c r="H13" s="20">
        <v>109.9</v>
      </c>
      <c r="I13" s="20">
        <v>113.1</v>
      </c>
      <c r="J13" s="21">
        <v>119680</v>
      </c>
      <c r="K13" s="19">
        <f t="shared" si="3"/>
        <v>-45</v>
      </c>
      <c r="L13" s="22">
        <v>1058</v>
      </c>
      <c r="M13" s="19">
        <v>1013</v>
      </c>
      <c r="N13" s="19">
        <f t="shared" si="4"/>
        <v>0</v>
      </c>
    </row>
    <row r="14" spans="1:14" x14ac:dyDescent="0.25">
      <c r="A14" s="18" t="s">
        <v>20</v>
      </c>
      <c r="B14" s="19">
        <v>149654</v>
      </c>
      <c r="C14" s="20">
        <f>B14/J14*100</f>
        <v>106.82856490206156</v>
      </c>
      <c r="D14" s="19">
        <v>1200</v>
      </c>
      <c r="E14" s="20">
        <f t="shared" si="5"/>
        <v>124.71166666666667</v>
      </c>
      <c r="F14" s="20">
        <f t="shared" si="1"/>
        <v>-2.1883333333333326</v>
      </c>
      <c r="G14" s="20">
        <f t="shared" si="2"/>
        <v>8.0116666666666703</v>
      </c>
      <c r="H14" s="20">
        <v>126.9</v>
      </c>
      <c r="I14" s="20">
        <v>116.7</v>
      </c>
      <c r="J14" s="21">
        <v>140088</v>
      </c>
      <c r="K14" s="19">
        <f t="shared" si="3"/>
        <v>0</v>
      </c>
      <c r="L14" s="22">
        <v>1200</v>
      </c>
      <c r="M14" s="19">
        <v>1200</v>
      </c>
      <c r="N14" s="19">
        <f t="shared" si="4"/>
        <v>0</v>
      </c>
    </row>
    <row r="15" spans="1:14" x14ac:dyDescent="0.25">
      <c r="A15" s="18" t="s">
        <v>21</v>
      </c>
      <c r="B15" s="19">
        <v>294398</v>
      </c>
      <c r="C15" s="20">
        <f t="shared" si="0"/>
        <v>103.11013666388808</v>
      </c>
      <c r="D15" s="19">
        <v>2350</v>
      </c>
      <c r="E15" s="20">
        <f t="shared" si="5"/>
        <v>125.27574468085106</v>
      </c>
      <c r="F15" s="20">
        <f t="shared" si="1"/>
        <v>1.7757446808510622</v>
      </c>
      <c r="G15" s="20">
        <f t="shared" si="2"/>
        <v>6.3757446808510565</v>
      </c>
      <c r="H15" s="20">
        <v>123.5</v>
      </c>
      <c r="I15" s="20">
        <v>118.9</v>
      </c>
      <c r="J15" s="21">
        <v>285518</v>
      </c>
      <c r="K15" s="19">
        <f t="shared" si="3"/>
        <v>-51</v>
      </c>
      <c r="L15" s="22">
        <v>2401</v>
      </c>
      <c r="M15" s="19">
        <v>2350</v>
      </c>
      <c r="N15" s="19">
        <f t="shared" si="4"/>
        <v>0</v>
      </c>
    </row>
    <row r="16" spans="1:14" x14ac:dyDescent="0.25">
      <c r="A16" s="18" t="s">
        <v>22</v>
      </c>
      <c r="B16" s="19">
        <v>52313</v>
      </c>
      <c r="C16" s="20">
        <f t="shared" si="0"/>
        <v>108.16963731855589</v>
      </c>
      <c r="D16" s="19">
        <v>420</v>
      </c>
      <c r="E16" s="20">
        <f t="shared" si="5"/>
        <v>124.5547619047619</v>
      </c>
      <c r="F16" s="20">
        <f t="shared" si="1"/>
        <v>-3.645238095238085</v>
      </c>
      <c r="G16" s="20">
        <f t="shared" si="2"/>
        <v>9.4547619047619094</v>
      </c>
      <c r="H16" s="20">
        <v>128.19999999999999</v>
      </c>
      <c r="I16" s="20">
        <v>115.1</v>
      </c>
      <c r="J16" s="21">
        <v>48362</v>
      </c>
      <c r="K16" s="19">
        <f t="shared" si="3"/>
        <v>0</v>
      </c>
      <c r="L16" s="22">
        <v>420</v>
      </c>
      <c r="M16" s="19">
        <v>420</v>
      </c>
      <c r="N16" s="19">
        <f t="shared" si="4"/>
        <v>0</v>
      </c>
    </row>
    <row r="17" spans="1:14" x14ac:dyDescent="0.25">
      <c r="A17" s="18" t="s">
        <v>23</v>
      </c>
      <c r="B17" s="19">
        <v>244468</v>
      </c>
      <c r="C17" s="20">
        <f t="shared" si="0"/>
        <v>102.53669994128009</v>
      </c>
      <c r="D17" s="19">
        <v>1801</v>
      </c>
      <c r="E17" s="20">
        <f t="shared" si="5"/>
        <v>135.7401443642421</v>
      </c>
      <c r="F17" s="20">
        <f>E17-H17</f>
        <v>-3.6598556357579071</v>
      </c>
      <c r="G17" s="20">
        <f t="shared" si="2"/>
        <v>-1.0598556357579128</v>
      </c>
      <c r="H17" s="20">
        <v>139.4</v>
      </c>
      <c r="I17" s="20">
        <v>136.80000000000001</v>
      </c>
      <c r="J17" s="21">
        <v>238420</v>
      </c>
      <c r="K17" s="19">
        <f t="shared" si="3"/>
        <v>58</v>
      </c>
      <c r="L17" s="22">
        <v>1743</v>
      </c>
      <c r="M17" s="19">
        <v>1802</v>
      </c>
      <c r="N17" s="19">
        <f t="shared" si="4"/>
        <v>-1</v>
      </c>
    </row>
    <row r="18" spans="1:14" x14ac:dyDescent="0.25">
      <c r="A18" s="18" t="s">
        <v>24</v>
      </c>
      <c r="B18" s="19">
        <v>196270</v>
      </c>
      <c r="C18" s="20">
        <f t="shared" si="0"/>
        <v>114.30584836872329</v>
      </c>
      <c r="D18" s="19">
        <v>1670</v>
      </c>
      <c r="E18" s="20">
        <f t="shared" si="5"/>
        <v>117.52694610778443</v>
      </c>
      <c r="F18" s="20">
        <f t="shared" si="1"/>
        <v>2.6946107784425521E-2</v>
      </c>
      <c r="G18" s="20">
        <f t="shared" si="2"/>
        <v>12.526946107784426</v>
      </c>
      <c r="H18" s="20">
        <v>117.5</v>
      </c>
      <c r="I18" s="20">
        <v>105</v>
      </c>
      <c r="J18" s="21">
        <v>171706</v>
      </c>
      <c r="K18" s="19">
        <f t="shared" si="3"/>
        <v>34</v>
      </c>
      <c r="L18" s="22">
        <v>1636</v>
      </c>
      <c r="M18" s="19">
        <v>1670</v>
      </c>
      <c r="N18" s="19">
        <f t="shared" si="4"/>
        <v>0</v>
      </c>
    </row>
    <row r="19" spans="1:14" x14ac:dyDescent="0.25">
      <c r="A19" s="23" t="s">
        <v>25</v>
      </c>
      <c r="B19" s="24">
        <v>52102</v>
      </c>
      <c r="C19" s="25">
        <f t="shared" si="0"/>
        <v>109.63533446962523</v>
      </c>
      <c r="D19" s="24">
        <v>654</v>
      </c>
      <c r="E19" s="25">
        <f t="shared" si="5"/>
        <v>79.666666666666671</v>
      </c>
      <c r="F19" s="25">
        <f t="shared" si="1"/>
        <v>0.56666666666667709</v>
      </c>
      <c r="G19" s="25">
        <f>E19-I19</f>
        <v>4.5666666666666771</v>
      </c>
      <c r="H19" s="25">
        <v>79.099999999999994</v>
      </c>
      <c r="I19" s="25">
        <v>75.099999999999994</v>
      </c>
      <c r="J19" s="26">
        <v>47523</v>
      </c>
      <c r="K19" s="24">
        <f t="shared" si="3"/>
        <v>21</v>
      </c>
      <c r="L19" s="27">
        <v>633</v>
      </c>
      <c r="M19" s="24">
        <v>657</v>
      </c>
      <c r="N19" s="24">
        <f t="shared" si="4"/>
        <v>-3</v>
      </c>
    </row>
    <row r="20" spans="1:14" x14ac:dyDescent="0.25">
      <c r="A20" s="18" t="s">
        <v>26</v>
      </c>
      <c r="B20" s="19">
        <v>130020</v>
      </c>
      <c r="C20" s="20">
        <f t="shared" si="0"/>
        <v>112.03791469194313</v>
      </c>
      <c r="D20" s="19">
        <v>830</v>
      </c>
      <c r="E20" s="20">
        <f t="shared" si="5"/>
        <v>156.65060240963857</v>
      </c>
      <c r="F20" s="20">
        <f t="shared" si="1"/>
        <v>0.25060240963856018</v>
      </c>
      <c r="G20" s="20">
        <f t="shared" si="2"/>
        <v>12.450602409638577</v>
      </c>
      <c r="H20" s="20">
        <v>156.4</v>
      </c>
      <c r="I20" s="20">
        <v>144.19999999999999</v>
      </c>
      <c r="J20" s="19">
        <v>116050</v>
      </c>
      <c r="K20" s="19">
        <f t="shared" si="3"/>
        <v>25</v>
      </c>
      <c r="L20" s="22">
        <v>805</v>
      </c>
      <c r="M20" s="19">
        <v>830</v>
      </c>
      <c r="N20" s="19">
        <f t="shared" si="4"/>
        <v>0</v>
      </c>
    </row>
    <row r="21" spans="1:14" hidden="1" x14ac:dyDescent="0.25">
      <c r="A21" s="18" t="s">
        <v>27</v>
      </c>
      <c r="B21" s="19"/>
      <c r="C21" s="20" t="e">
        <f t="shared" si="0"/>
        <v>#DIV/0!</v>
      </c>
      <c r="D21" s="19"/>
      <c r="E21" s="20" t="e">
        <f t="shared" si="5"/>
        <v>#DIV/0!</v>
      </c>
      <c r="F21" s="20" t="e">
        <f t="shared" si="1"/>
        <v>#DIV/0!</v>
      </c>
      <c r="G21" s="20" t="e">
        <f t="shared" si="2"/>
        <v>#DIV/0!</v>
      </c>
      <c r="H21" s="20"/>
      <c r="I21" s="20"/>
      <c r="J21" s="19"/>
      <c r="K21" s="19">
        <f t="shared" si="3"/>
        <v>0</v>
      </c>
      <c r="L21" s="22"/>
      <c r="M21" s="19"/>
      <c r="N21" s="19">
        <f t="shared" si="4"/>
        <v>0</v>
      </c>
    </row>
    <row r="22" spans="1:14" x14ac:dyDescent="0.25">
      <c r="A22" s="18" t="s">
        <v>28</v>
      </c>
      <c r="B22" s="19">
        <v>482904</v>
      </c>
      <c r="C22" s="20">
        <f t="shared" si="0"/>
        <v>98.989816166221161</v>
      </c>
      <c r="D22" s="19">
        <v>3786</v>
      </c>
      <c r="E22" s="20">
        <f t="shared" si="5"/>
        <v>127.5499207606973</v>
      </c>
      <c r="F22" s="20">
        <f t="shared" si="1"/>
        <v>0.94992076069731013</v>
      </c>
      <c r="G22" s="20">
        <f t="shared" si="2"/>
        <v>-2.5500792393026899</v>
      </c>
      <c r="H22" s="20">
        <v>126.6</v>
      </c>
      <c r="I22" s="20">
        <v>130.1</v>
      </c>
      <c r="J22" s="19">
        <v>487832</v>
      </c>
      <c r="K22" s="19">
        <f t="shared" si="3"/>
        <v>37</v>
      </c>
      <c r="L22" s="22">
        <v>3749</v>
      </c>
      <c r="M22" s="19">
        <v>3786</v>
      </c>
      <c r="N22" s="19">
        <f t="shared" si="4"/>
        <v>0</v>
      </c>
    </row>
    <row r="23" spans="1:14" hidden="1" x14ac:dyDescent="0.25">
      <c r="A23" s="18" t="s">
        <v>29</v>
      </c>
      <c r="B23" s="19"/>
      <c r="C23" s="20" t="e">
        <f t="shared" si="0"/>
        <v>#DIV/0!</v>
      </c>
      <c r="D23" s="19"/>
      <c r="E23" s="20" t="e">
        <f t="shared" si="5"/>
        <v>#DIV/0!</v>
      </c>
      <c r="F23" s="20" t="e">
        <f t="shared" si="1"/>
        <v>#DIV/0!</v>
      </c>
      <c r="G23" s="20" t="e">
        <f t="shared" si="2"/>
        <v>#DIV/0!</v>
      </c>
      <c r="H23" s="20" t="e">
        <v>#DIV/0!</v>
      </c>
      <c r="I23" s="20"/>
      <c r="J23" s="19"/>
      <c r="K23" s="19">
        <f t="shared" si="3"/>
        <v>0</v>
      </c>
      <c r="L23" s="22"/>
      <c r="M23" s="19"/>
      <c r="N23" s="19">
        <f t="shared" si="4"/>
        <v>0</v>
      </c>
    </row>
    <row r="24" spans="1:14" x14ac:dyDescent="0.25">
      <c r="A24" s="18" t="s">
        <v>30</v>
      </c>
      <c r="B24" s="28"/>
      <c r="C24" s="29">
        <f t="shared" si="0"/>
        <v>0</v>
      </c>
      <c r="D24" s="28"/>
      <c r="E24" s="20" t="e">
        <f t="shared" si="5"/>
        <v>#DIV/0!</v>
      </c>
      <c r="F24" s="20" t="e">
        <f t="shared" si="1"/>
        <v>#DIV/0!</v>
      </c>
      <c r="G24" s="20" t="e">
        <f t="shared" si="2"/>
        <v>#DIV/0!</v>
      </c>
      <c r="H24" s="29" t="e">
        <v>#DIV/0!</v>
      </c>
      <c r="I24" s="20">
        <v>72.2</v>
      </c>
      <c r="J24" s="19">
        <v>20210</v>
      </c>
      <c r="K24" s="19">
        <f t="shared" si="3"/>
        <v>-280</v>
      </c>
      <c r="L24" s="22">
        <v>280</v>
      </c>
      <c r="M24" s="28"/>
      <c r="N24" s="19">
        <f t="shared" si="4"/>
        <v>0</v>
      </c>
    </row>
    <row r="25" spans="1:14" ht="15.75" thickBot="1" x14ac:dyDescent="0.3">
      <c r="A25" s="30" t="s">
        <v>31</v>
      </c>
      <c r="B25" s="31"/>
      <c r="C25" s="32">
        <f t="shared" si="0"/>
        <v>0</v>
      </c>
      <c r="D25" s="31"/>
      <c r="E25" s="32" t="e">
        <f t="shared" si="5"/>
        <v>#DIV/0!</v>
      </c>
      <c r="F25" s="32" t="e">
        <f t="shared" si="1"/>
        <v>#DIV/0!</v>
      </c>
      <c r="G25" s="32" t="e">
        <f t="shared" si="2"/>
        <v>#DIV/0!</v>
      </c>
      <c r="H25" s="32" t="e">
        <v>#DIV/0!</v>
      </c>
      <c r="I25" s="33">
        <v>88</v>
      </c>
      <c r="J25" s="34">
        <v>18470</v>
      </c>
      <c r="K25" s="34">
        <f t="shared" si="3"/>
        <v>-210</v>
      </c>
      <c r="L25" s="35">
        <v>210</v>
      </c>
      <c r="M25" s="36"/>
      <c r="N25" s="34">
        <f t="shared" si="4"/>
        <v>0</v>
      </c>
    </row>
    <row r="26" spans="1:14" ht="16.5" thickBot="1" x14ac:dyDescent="0.3">
      <c r="A26" s="37" t="s">
        <v>32</v>
      </c>
      <c r="B26" s="38">
        <f>SUM(B10:B25)</f>
        <v>2107581</v>
      </c>
      <c r="C26" s="39">
        <f>B26/J26*100</f>
        <v>102.01426257050572</v>
      </c>
      <c r="D26" s="38">
        <f>SUM(D10:D25)</f>
        <v>16687</v>
      </c>
      <c r="E26" s="39">
        <f>B26/D26</f>
        <v>126.30077305687061</v>
      </c>
      <c r="F26" s="39">
        <f t="shared" si="1"/>
        <v>-0.399226943129392</v>
      </c>
      <c r="G26" s="39">
        <f t="shared" si="2"/>
        <v>4.9007730568706052</v>
      </c>
      <c r="H26" s="40">
        <v>126.7</v>
      </c>
      <c r="I26" s="39">
        <v>121.4</v>
      </c>
      <c r="J26" s="41">
        <f>SUM(J10:J25)</f>
        <v>2065967</v>
      </c>
      <c r="K26" s="42">
        <f t="shared" si="3"/>
        <v>-332</v>
      </c>
      <c r="L26" s="43">
        <f>SUM(L10:L25)</f>
        <v>17019</v>
      </c>
      <c r="M26" s="43">
        <f>SUM(M10:M25)</f>
        <v>16690</v>
      </c>
      <c r="N26" s="44">
        <f t="shared" si="4"/>
        <v>-3</v>
      </c>
    </row>
    <row r="27" spans="1:14" ht="15.75" thickBot="1" x14ac:dyDescent="0.3">
      <c r="A27" s="45" t="s">
        <v>33</v>
      </c>
      <c r="B27" s="46">
        <v>63800</v>
      </c>
      <c r="C27" s="47">
        <f t="shared" si="0"/>
        <v>102.32558139534885</v>
      </c>
      <c r="D27" s="46">
        <v>580</v>
      </c>
      <c r="E27" s="48">
        <f t="shared" si="5"/>
        <v>110</v>
      </c>
      <c r="F27" s="47">
        <f t="shared" si="1"/>
        <v>0.5</v>
      </c>
      <c r="G27" s="47">
        <f t="shared" si="2"/>
        <v>2.5</v>
      </c>
      <c r="H27" s="47">
        <v>109.5</v>
      </c>
      <c r="I27" s="47">
        <v>107.5</v>
      </c>
      <c r="J27" s="46">
        <v>62350</v>
      </c>
      <c r="K27" s="49">
        <f t="shared" si="3"/>
        <v>0</v>
      </c>
      <c r="L27" s="46">
        <v>580</v>
      </c>
      <c r="M27" s="46">
        <v>580</v>
      </c>
      <c r="N27" s="50">
        <f t="shared" si="4"/>
        <v>0</v>
      </c>
    </row>
    <row r="28" spans="1:14" ht="15.75" thickBot="1" x14ac:dyDescent="0.3">
      <c r="A28" s="51" t="s">
        <v>34</v>
      </c>
      <c r="B28" s="52">
        <v>13800</v>
      </c>
      <c r="C28" s="47" t="e">
        <f>B28/J28*100</f>
        <v>#DIV/0!</v>
      </c>
      <c r="D28" s="52">
        <v>130</v>
      </c>
      <c r="E28" s="48">
        <f t="shared" si="5"/>
        <v>106.15384615384616</v>
      </c>
      <c r="F28" s="53">
        <f t="shared" si="1"/>
        <v>-4.6153846153842437E-2</v>
      </c>
      <c r="G28" s="48">
        <f t="shared" si="2"/>
        <v>106.15384615384616</v>
      </c>
      <c r="H28" s="53">
        <v>106.2</v>
      </c>
      <c r="I28" s="48"/>
      <c r="J28" s="54"/>
      <c r="K28" s="54"/>
      <c r="L28" s="54"/>
      <c r="M28" s="52">
        <v>130</v>
      </c>
      <c r="N28" s="50">
        <f t="shared" si="4"/>
        <v>0</v>
      </c>
    </row>
    <row r="29" spans="1:14" ht="15.75" thickBot="1" x14ac:dyDescent="0.3">
      <c r="A29" s="55" t="s">
        <v>35</v>
      </c>
      <c r="B29" s="34">
        <v>28957</v>
      </c>
      <c r="C29" s="33">
        <f t="shared" si="0"/>
        <v>72.811164194116159</v>
      </c>
      <c r="D29" s="34">
        <v>345</v>
      </c>
      <c r="E29" s="32">
        <f t="shared" si="5"/>
        <v>83.933333333333337</v>
      </c>
      <c r="F29" s="33">
        <f t="shared" si="1"/>
        <v>0.13333333333333997</v>
      </c>
      <c r="G29" s="33">
        <f t="shared" si="2"/>
        <v>-15.466666666666669</v>
      </c>
      <c r="H29" s="33">
        <v>83.8</v>
      </c>
      <c r="I29" s="33">
        <v>99.4</v>
      </c>
      <c r="J29" s="34">
        <v>39770</v>
      </c>
      <c r="K29" s="31">
        <f t="shared" si="3"/>
        <v>-55</v>
      </c>
      <c r="L29" s="34">
        <v>400</v>
      </c>
      <c r="M29" s="34">
        <v>345</v>
      </c>
      <c r="N29" s="50">
        <f t="shared" si="4"/>
        <v>0</v>
      </c>
    </row>
    <row r="30" spans="1:14" ht="16.5" thickBot="1" x14ac:dyDescent="0.3">
      <c r="A30" s="37" t="s">
        <v>36</v>
      </c>
      <c r="B30" s="38">
        <f>B26+B27+B28+B29</f>
        <v>2214138</v>
      </c>
      <c r="C30" s="39">
        <f>B30/J30*100</f>
        <v>102.12403838037865</v>
      </c>
      <c r="D30" s="38">
        <f>D26+D27+D28+D29</f>
        <v>17742</v>
      </c>
      <c r="E30" s="39">
        <f t="shared" si="5"/>
        <v>124.79641528576259</v>
      </c>
      <c r="F30" s="39">
        <f t="shared" si="1"/>
        <v>-0.40358471423741094</v>
      </c>
      <c r="G30" s="39">
        <f t="shared" si="2"/>
        <v>4.2964152857625919</v>
      </c>
      <c r="H30" s="40">
        <v>125.2</v>
      </c>
      <c r="I30" s="39">
        <v>120.5</v>
      </c>
      <c r="J30" s="41">
        <f>J26+J27+J29</f>
        <v>2168087</v>
      </c>
      <c r="K30" s="56">
        <f>D30-L30</f>
        <v>-257</v>
      </c>
      <c r="L30" s="41">
        <f>L26+L27+L29</f>
        <v>17999</v>
      </c>
      <c r="M30" s="56">
        <f>M26+M27+M28+M29</f>
        <v>17745</v>
      </c>
      <c r="N30" s="56">
        <f>D30-M30</f>
        <v>-3</v>
      </c>
    </row>
    <row r="31" spans="1:14" x14ac:dyDescent="0.25">
      <c r="I31" s="57">
        <v>2022</v>
      </c>
      <c r="J31" s="57">
        <v>2022</v>
      </c>
      <c r="L31" s="57">
        <v>2022</v>
      </c>
    </row>
    <row r="32" spans="1:14" x14ac:dyDescent="0.25">
      <c r="A32" t="s">
        <v>37</v>
      </c>
      <c r="D32">
        <f>L30</f>
        <v>17999</v>
      </c>
    </row>
    <row r="33" spans="1:4" x14ac:dyDescent="0.25">
      <c r="A33" t="s">
        <v>38</v>
      </c>
      <c r="D33">
        <f>M30</f>
        <v>17745</v>
      </c>
    </row>
    <row r="34" spans="1:4" x14ac:dyDescent="0.25">
      <c r="A34" t="s">
        <v>39</v>
      </c>
    </row>
    <row r="35" spans="1:4" x14ac:dyDescent="0.25">
      <c r="A35" t="s">
        <v>40</v>
      </c>
      <c r="D35" s="58">
        <f>K30</f>
        <v>-257</v>
      </c>
    </row>
    <row r="36" spans="1:4" x14ac:dyDescent="0.25">
      <c r="A36" t="s">
        <v>41</v>
      </c>
      <c r="D36">
        <f>N30</f>
        <v>-3</v>
      </c>
    </row>
    <row r="38" spans="1:4" x14ac:dyDescent="0.25">
      <c r="A38" s="59"/>
      <c r="B38" s="59"/>
      <c r="C38" s="59"/>
      <c r="D38" s="60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2023-09-11T08:38:18Z</dcterms:modified>
</cp:coreProperties>
</file>