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3" i="1"/>
  <c r="L30"/>
  <c r="D32" s="1"/>
  <c r="N29"/>
  <c r="K29"/>
  <c r="E29"/>
  <c r="F29" s="1"/>
  <c r="C29"/>
  <c r="N28"/>
  <c r="F28"/>
  <c r="E28"/>
  <c r="G28" s="1"/>
  <c r="C28"/>
  <c r="N27"/>
  <c r="K27"/>
  <c r="F27"/>
  <c r="E27"/>
  <c r="G27" s="1"/>
  <c r="C27"/>
  <c r="K26"/>
  <c r="J26"/>
  <c r="J30" s="1"/>
  <c r="E26"/>
  <c r="F26" s="1"/>
  <c r="D26"/>
  <c r="D30" s="1"/>
  <c r="C26"/>
  <c r="B26"/>
  <c r="B30" s="1"/>
  <c r="N25"/>
  <c r="K25"/>
  <c r="E25"/>
  <c r="F25" s="1"/>
  <c r="C25"/>
  <c r="N24"/>
  <c r="K24"/>
  <c r="E24"/>
  <c r="F24" s="1"/>
  <c r="C24"/>
  <c r="N23"/>
  <c r="K23"/>
  <c r="E23"/>
  <c r="F23" s="1"/>
  <c r="C23"/>
  <c r="N22"/>
  <c r="K22"/>
  <c r="E22"/>
  <c r="F22" s="1"/>
  <c r="C22"/>
  <c r="N21"/>
  <c r="K21"/>
  <c r="E21"/>
  <c r="F21" s="1"/>
  <c r="C21"/>
  <c r="N20"/>
  <c r="K20"/>
  <c r="E20"/>
  <c r="F20" s="1"/>
  <c r="C20"/>
  <c r="N19"/>
  <c r="K19"/>
  <c r="E19"/>
  <c r="F19" s="1"/>
  <c r="C19"/>
  <c r="N18"/>
  <c r="K18"/>
  <c r="E18"/>
  <c r="F18" s="1"/>
  <c r="C18"/>
  <c r="N17"/>
  <c r="K17"/>
  <c r="E17"/>
  <c r="F17" s="1"/>
  <c r="C17"/>
  <c r="N16"/>
  <c r="K16"/>
  <c r="E16"/>
  <c r="F16" s="1"/>
  <c r="C16"/>
  <c r="N15"/>
  <c r="K15"/>
  <c r="E15"/>
  <c r="F15" s="1"/>
  <c r="C15"/>
  <c r="N14"/>
  <c r="K14"/>
  <c r="E14"/>
  <c r="F14" s="1"/>
  <c r="C14"/>
  <c r="N13"/>
  <c r="K13"/>
  <c r="E13"/>
  <c r="F13" s="1"/>
  <c r="C13"/>
  <c r="N12"/>
  <c r="K12"/>
  <c r="E12"/>
  <c r="F12" s="1"/>
  <c r="C12"/>
  <c r="N11"/>
  <c r="K11"/>
  <c r="E11"/>
  <c r="F11" s="1"/>
  <c r="C11"/>
  <c r="N10"/>
  <c r="K10"/>
  <c r="E10"/>
  <c r="F10" s="1"/>
  <c r="C10"/>
  <c r="E30" l="1"/>
  <c r="C30"/>
  <c r="N30"/>
  <c r="D36" s="1"/>
  <c r="K30"/>
  <c r="D35" s="1"/>
  <c r="G18"/>
  <c r="G19"/>
  <c r="G26"/>
  <c r="G29"/>
  <c r="G10"/>
  <c r="G11"/>
  <c r="G12"/>
  <c r="G13"/>
  <c r="G14"/>
  <c r="G15"/>
  <c r="G16"/>
  <c r="G17"/>
  <c r="G20"/>
  <c r="G21"/>
  <c r="G22"/>
  <c r="G23"/>
  <c r="G24"/>
  <c r="G25"/>
  <c r="N26"/>
  <c r="F30" l="1"/>
  <c r="G30"/>
</calcChain>
</file>

<file path=xl/sharedStrings.xml><?xml version="1.0" encoding="utf-8"?>
<sst xmlns="http://schemas.openxmlformats.org/spreadsheetml/2006/main" count="42" uniqueCount="42">
  <si>
    <t>Молоко 15.08.2023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</si>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</sst>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0" borderId="2" xfId="0" applyFont="1" applyBorder="1"/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0" xfId="0" applyNumberFormat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R22" sqref="R22"/>
    </sheetView>
  </sheetViews>
  <sheetFormatPr defaultRowHeight="15"/>
  <cols>
    <col min="1" max="1" width="37.28515625" customWidth="1"/>
    <col min="2" max="2" width="10.28515625" customWidth="1"/>
    <col min="3" max="3" width="9.42578125" customWidth="1"/>
    <col min="9" max="9" width="10" customWidth="1"/>
    <col min="10" max="10" width="9.28515625" bestFit="1" customWidth="1"/>
    <col min="14" max="14" width="9" customWidth="1"/>
  </cols>
  <sheetData>
    <row r="1" spans="1:14" ht="21">
      <c r="A1" s="1" t="s">
        <v>0</v>
      </c>
      <c r="H1" s="2"/>
    </row>
    <row r="2" spans="1:14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/>
      <c r="G2" s="8"/>
      <c r="H2" s="9" t="s">
        <v>6</v>
      </c>
      <c r="I2" s="10" t="s">
        <v>7</v>
      </c>
      <c r="J2" s="10" t="s">
        <v>8</v>
      </c>
      <c r="K2" s="11" t="s">
        <v>9</v>
      </c>
      <c r="L2" s="10" t="s">
        <v>10</v>
      </c>
      <c r="M2" s="12" t="s">
        <v>11</v>
      </c>
      <c r="N2" s="13"/>
    </row>
    <row r="3" spans="1:14">
      <c r="A3" s="3"/>
      <c r="B3" s="14"/>
      <c r="C3" s="15"/>
      <c r="D3" s="6"/>
      <c r="E3" s="15"/>
      <c r="F3" s="5" t="s">
        <v>12</v>
      </c>
      <c r="G3" s="11" t="s">
        <v>13</v>
      </c>
      <c r="H3" s="9"/>
      <c r="I3" s="10"/>
      <c r="J3" s="10"/>
      <c r="K3" s="11"/>
      <c r="L3" s="10"/>
      <c r="M3" s="16" t="s">
        <v>14</v>
      </c>
      <c r="N3" s="11" t="s">
        <v>15</v>
      </c>
    </row>
    <row r="4" spans="1:14">
      <c r="A4" s="3"/>
      <c r="B4" s="14"/>
      <c r="C4" s="15"/>
      <c r="D4" s="6"/>
      <c r="E4" s="15"/>
      <c r="F4" s="15"/>
      <c r="G4" s="11"/>
      <c r="H4" s="9"/>
      <c r="I4" s="10"/>
      <c r="J4" s="10"/>
      <c r="K4" s="11"/>
      <c r="L4" s="10"/>
      <c r="M4" s="16"/>
      <c r="N4" s="11"/>
    </row>
    <row r="5" spans="1:14">
      <c r="A5" s="3"/>
      <c r="B5" s="14"/>
      <c r="C5" s="15"/>
      <c r="D5" s="6"/>
      <c r="E5" s="15"/>
      <c r="F5" s="15"/>
      <c r="G5" s="11"/>
      <c r="H5" s="9"/>
      <c r="I5" s="10"/>
      <c r="J5" s="10"/>
      <c r="K5" s="11"/>
      <c r="L5" s="10"/>
      <c r="M5" s="16"/>
      <c r="N5" s="11"/>
    </row>
    <row r="6" spans="1:14">
      <c r="A6" s="3"/>
      <c r="B6" s="14"/>
      <c r="C6" s="15"/>
      <c r="D6" s="6"/>
      <c r="E6" s="15"/>
      <c r="F6" s="15"/>
      <c r="G6" s="11"/>
      <c r="H6" s="9"/>
      <c r="I6" s="10"/>
      <c r="J6" s="10"/>
      <c r="K6" s="11"/>
      <c r="L6" s="10"/>
      <c r="M6" s="16"/>
      <c r="N6" s="11"/>
    </row>
    <row r="7" spans="1:14">
      <c r="A7" s="3"/>
      <c r="B7" s="14"/>
      <c r="C7" s="15"/>
      <c r="D7" s="6"/>
      <c r="E7" s="15"/>
      <c r="F7" s="15"/>
      <c r="G7" s="11"/>
      <c r="H7" s="9"/>
      <c r="I7" s="10"/>
      <c r="J7" s="10"/>
      <c r="K7" s="11"/>
      <c r="L7" s="10"/>
      <c r="M7" s="16"/>
      <c r="N7" s="11"/>
    </row>
    <row r="8" spans="1:14">
      <c r="A8" s="3"/>
      <c r="B8" s="14"/>
      <c r="C8" s="15"/>
      <c r="D8" s="6"/>
      <c r="E8" s="15"/>
      <c r="F8" s="15"/>
      <c r="G8" s="11"/>
      <c r="H8" s="9"/>
      <c r="I8" s="10"/>
      <c r="J8" s="10"/>
      <c r="K8" s="11"/>
      <c r="L8" s="10"/>
      <c r="M8" s="16"/>
      <c r="N8" s="11"/>
    </row>
    <row r="9" spans="1:14">
      <c r="A9" s="3"/>
      <c r="B9" s="17"/>
      <c r="C9" s="18"/>
      <c r="D9" s="6"/>
      <c r="E9" s="18"/>
      <c r="F9" s="18"/>
      <c r="G9" s="11"/>
      <c r="H9" s="9"/>
      <c r="I9" s="10"/>
      <c r="J9" s="10"/>
      <c r="K9" s="11"/>
      <c r="L9" s="10"/>
      <c r="M9" s="16"/>
      <c r="N9" s="11"/>
    </row>
    <row r="10" spans="1:14">
      <c r="A10" s="19" t="s">
        <v>16</v>
      </c>
      <c r="B10" s="20">
        <v>129341</v>
      </c>
      <c r="C10" s="21">
        <f t="shared" ref="C10:C29" si="0">B10/J10*100</f>
        <v>106.10853603511219</v>
      </c>
      <c r="D10" s="20">
        <v>1016</v>
      </c>
      <c r="E10" s="21">
        <f>B10/D10</f>
        <v>127.30413385826772</v>
      </c>
      <c r="F10" s="21">
        <f t="shared" ref="F10:F30" si="1">E10-H10</f>
        <v>-1.1240157480314821</v>
      </c>
      <c r="G10" s="21">
        <f t="shared" ref="G10:G30" si="2">E10-I10</f>
        <v>7.9041338582677128</v>
      </c>
      <c r="H10" s="21">
        <v>128.4281496062992</v>
      </c>
      <c r="I10" s="21">
        <v>119.4</v>
      </c>
      <c r="J10" s="22">
        <v>121895</v>
      </c>
      <c r="K10" s="20">
        <f t="shared" ref="K10:K29" si="3">D10-L10</f>
        <v>-5</v>
      </c>
      <c r="L10" s="23">
        <v>1021</v>
      </c>
      <c r="M10" s="20">
        <v>1016</v>
      </c>
      <c r="N10" s="20">
        <f t="shared" ref="N10:N30" si="4">D10-M10</f>
        <v>0</v>
      </c>
    </row>
    <row r="11" spans="1:14">
      <c r="A11" s="19" t="s">
        <v>17</v>
      </c>
      <c r="B11" s="20">
        <v>134541</v>
      </c>
      <c r="C11" s="21">
        <f t="shared" si="0"/>
        <v>96.406460488979334</v>
      </c>
      <c r="D11" s="20">
        <v>1156</v>
      </c>
      <c r="E11" s="21">
        <f t="shared" ref="E11:E30" si="5">B11/D11</f>
        <v>116.38494809688581</v>
      </c>
      <c r="F11" s="21">
        <f t="shared" si="1"/>
        <v>3.9256055363321707</v>
      </c>
      <c r="G11" s="21">
        <f t="shared" si="2"/>
        <v>-9.3150519031141954</v>
      </c>
      <c r="H11" s="21">
        <v>112.45934256055364</v>
      </c>
      <c r="I11" s="21">
        <v>125.7</v>
      </c>
      <c r="J11" s="22">
        <v>139556</v>
      </c>
      <c r="K11" s="20">
        <f t="shared" si="3"/>
        <v>46</v>
      </c>
      <c r="L11" s="23">
        <v>1110</v>
      </c>
      <c r="M11" s="20">
        <v>1156</v>
      </c>
      <c r="N11" s="20">
        <f t="shared" si="4"/>
        <v>0</v>
      </c>
    </row>
    <row r="12" spans="1:14">
      <c r="A12" s="19" t="s">
        <v>18</v>
      </c>
      <c r="B12" s="20">
        <v>111898</v>
      </c>
      <c r="C12" s="21">
        <f t="shared" si="0"/>
        <v>101.77078880592263</v>
      </c>
      <c r="D12" s="20">
        <v>778</v>
      </c>
      <c r="E12" s="21">
        <f>B12/D12</f>
        <v>143.82776349614397</v>
      </c>
      <c r="F12" s="21">
        <f t="shared" si="1"/>
        <v>-1.7750642673521781</v>
      </c>
      <c r="G12" s="21">
        <f t="shared" si="2"/>
        <v>-1.3722365038560156</v>
      </c>
      <c r="H12" s="21">
        <v>145.60282776349615</v>
      </c>
      <c r="I12" s="21">
        <v>145.19999999999999</v>
      </c>
      <c r="J12" s="22">
        <v>109951</v>
      </c>
      <c r="K12" s="20">
        <f t="shared" si="3"/>
        <v>21</v>
      </c>
      <c r="L12" s="23">
        <v>757</v>
      </c>
      <c r="M12" s="20">
        <v>778</v>
      </c>
      <c r="N12" s="20">
        <f t="shared" si="4"/>
        <v>0</v>
      </c>
    </row>
    <row r="13" spans="1:14">
      <c r="A13" s="19" t="s">
        <v>19</v>
      </c>
      <c r="B13" s="20">
        <v>102840</v>
      </c>
      <c r="C13" s="21">
        <f t="shared" si="0"/>
        <v>93.7850531211527</v>
      </c>
      <c r="D13" s="20">
        <v>1010</v>
      </c>
      <c r="E13" s="21">
        <f t="shared" si="5"/>
        <v>101.82178217821782</v>
      </c>
      <c r="F13" s="21">
        <f t="shared" si="1"/>
        <v>-3.351485148514854</v>
      </c>
      <c r="G13" s="21">
        <f t="shared" si="2"/>
        <v>-1.8782178217821865</v>
      </c>
      <c r="H13" s="21">
        <v>105.17326732673267</v>
      </c>
      <c r="I13" s="21">
        <v>103.7</v>
      </c>
      <c r="J13" s="22">
        <v>109655</v>
      </c>
      <c r="K13" s="20">
        <f t="shared" si="3"/>
        <v>-47</v>
      </c>
      <c r="L13" s="23">
        <v>1057</v>
      </c>
      <c r="M13" s="20">
        <v>1010</v>
      </c>
      <c r="N13" s="20">
        <f t="shared" si="4"/>
        <v>0</v>
      </c>
    </row>
    <row r="14" spans="1:14">
      <c r="A14" s="19" t="s">
        <v>20</v>
      </c>
      <c r="B14" s="20">
        <v>149123</v>
      </c>
      <c r="C14" s="21">
        <f>B14/J14*100</f>
        <v>101.81824388911649</v>
      </c>
      <c r="D14" s="20">
        <v>1200</v>
      </c>
      <c r="E14" s="21">
        <f t="shared" si="5"/>
        <v>124.26916666666666</v>
      </c>
      <c r="F14" s="21">
        <f t="shared" si="1"/>
        <v>-2.9375</v>
      </c>
      <c r="G14" s="21">
        <f t="shared" si="2"/>
        <v>2.1691666666666691</v>
      </c>
      <c r="H14" s="21">
        <v>127.20666666666666</v>
      </c>
      <c r="I14" s="21">
        <v>122.1</v>
      </c>
      <c r="J14" s="22">
        <v>146460</v>
      </c>
      <c r="K14" s="20">
        <f t="shared" si="3"/>
        <v>0</v>
      </c>
      <c r="L14" s="23">
        <v>1200</v>
      </c>
      <c r="M14" s="20">
        <v>1200</v>
      </c>
      <c r="N14" s="20">
        <f t="shared" si="4"/>
        <v>0</v>
      </c>
    </row>
    <row r="15" spans="1:14">
      <c r="A15" s="19" t="s">
        <v>21</v>
      </c>
      <c r="B15" s="20">
        <v>282658</v>
      </c>
      <c r="C15" s="21">
        <f t="shared" si="0"/>
        <v>98.931091448731593</v>
      </c>
      <c r="D15" s="20">
        <v>2334</v>
      </c>
      <c r="E15" s="21">
        <f t="shared" si="5"/>
        <v>121.10454155955442</v>
      </c>
      <c r="F15" s="21">
        <f t="shared" si="1"/>
        <v>0.37232219365895958</v>
      </c>
      <c r="G15" s="21">
        <f t="shared" si="2"/>
        <v>1.6045415595544199</v>
      </c>
      <c r="H15" s="21">
        <v>120.73221936589546</v>
      </c>
      <c r="I15" s="21">
        <v>119.5</v>
      </c>
      <c r="J15" s="22">
        <v>285712</v>
      </c>
      <c r="K15" s="20">
        <f t="shared" si="3"/>
        <v>-56</v>
      </c>
      <c r="L15" s="23">
        <v>2390</v>
      </c>
      <c r="M15" s="20">
        <v>2334</v>
      </c>
      <c r="N15" s="20">
        <f t="shared" si="4"/>
        <v>0</v>
      </c>
    </row>
    <row r="16" spans="1:14">
      <c r="A16" s="19" t="s">
        <v>22</v>
      </c>
      <c r="B16" s="20">
        <v>48663</v>
      </c>
      <c r="C16" s="21">
        <f t="shared" si="0"/>
        <v>102.62125685364825</v>
      </c>
      <c r="D16" s="20">
        <v>420</v>
      </c>
      <c r="E16" s="21">
        <f t="shared" si="5"/>
        <v>115.86428571428571</v>
      </c>
      <c r="F16" s="21">
        <f t="shared" si="1"/>
        <v>-2.6714285714285779</v>
      </c>
      <c r="G16" s="21">
        <f t="shared" si="2"/>
        <v>2.9642857142857082</v>
      </c>
      <c r="H16" s="21">
        <v>118.53571428571429</v>
      </c>
      <c r="I16" s="21">
        <v>112.9</v>
      </c>
      <c r="J16" s="22">
        <v>47420</v>
      </c>
      <c r="K16" s="20">
        <f t="shared" si="3"/>
        <v>0</v>
      </c>
      <c r="L16" s="23">
        <v>420</v>
      </c>
      <c r="M16" s="20">
        <v>420</v>
      </c>
      <c r="N16" s="20">
        <f t="shared" si="4"/>
        <v>0</v>
      </c>
    </row>
    <row r="17" spans="1:14">
      <c r="A17" s="19" t="s">
        <v>23</v>
      </c>
      <c r="B17" s="20">
        <v>240226</v>
      </c>
      <c r="C17" s="21">
        <f t="shared" si="0"/>
        <v>98.903207213141755</v>
      </c>
      <c r="D17" s="20">
        <v>1802</v>
      </c>
      <c r="E17" s="21">
        <f t="shared" si="5"/>
        <v>133.31076581576028</v>
      </c>
      <c r="F17" s="21">
        <f>E17-H17</f>
        <v>-1.8934517203107646</v>
      </c>
      <c r="G17" s="21">
        <f t="shared" si="2"/>
        <v>-4.4892341842397343</v>
      </c>
      <c r="H17" s="21">
        <v>135.20421753607104</v>
      </c>
      <c r="I17" s="21">
        <v>137.80000000000001</v>
      </c>
      <c r="J17" s="22">
        <v>242890</v>
      </c>
      <c r="K17" s="20">
        <f t="shared" si="3"/>
        <v>39</v>
      </c>
      <c r="L17" s="23">
        <v>1763</v>
      </c>
      <c r="M17" s="20">
        <v>1802</v>
      </c>
      <c r="N17" s="20">
        <f t="shared" si="4"/>
        <v>0</v>
      </c>
    </row>
    <row r="18" spans="1:14">
      <c r="A18" s="19" t="s">
        <v>24</v>
      </c>
      <c r="B18" s="20">
        <v>186851</v>
      </c>
      <c r="C18" s="21">
        <f t="shared" si="0"/>
        <v>103.27196555593017</v>
      </c>
      <c r="D18" s="20">
        <v>1670</v>
      </c>
      <c r="E18" s="21">
        <f t="shared" si="5"/>
        <v>111.88682634730539</v>
      </c>
      <c r="F18" s="21">
        <f t="shared" si="1"/>
        <v>-4.3982035928143688</v>
      </c>
      <c r="G18" s="21">
        <f t="shared" si="2"/>
        <v>1.8868263473053872</v>
      </c>
      <c r="H18" s="21">
        <v>116.28502994011976</v>
      </c>
      <c r="I18" s="21">
        <v>110</v>
      </c>
      <c r="J18" s="22">
        <v>180931</v>
      </c>
      <c r="K18" s="20">
        <f t="shared" si="3"/>
        <v>25</v>
      </c>
      <c r="L18" s="23">
        <v>1645</v>
      </c>
      <c r="M18" s="20">
        <v>1670</v>
      </c>
      <c r="N18" s="20">
        <f t="shared" si="4"/>
        <v>0</v>
      </c>
    </row>
    <row r="19" spans="1:14">
      <c r="A19" s="24" t="s">
        <v>25</v>
      </c>
      <c r="B19" s="25">
        <v>53900</v>
      </c>
      <c r="C19" s="26">
        <f t="shared" si="0"/>
        <v>112.70727474227881</v>
      </c>
      <c r="D19" s="25">
        <v>656</v>
      </c>
      <c r="E19" s="26">
        <f t="shared" si="5"/>
        <v>82.16463414634147</v>
      </c>
      <c r="F19" s="26">
        <f t="shared" si="1"/>
        <v>-2.3689024390243816</v>
      </c>
      <c r="G19" s="26">
        <f>E19-I19</f>
        <v>6.8646341463414728</v>
      </c>
      <c r="H19" s="26">
        <v>84.533536585365852</v>
      </c>
      <c r="I19" s="26">
        <v>75.3</v>
      </c>
      <c r="J19" s="27">
        <v>47823</v>
      </c>
      <c r="K19" s="25">
        <f t="shared" si="3"/>
        <v>21</v>
      </c>
      <c r="L19" s="28">
        <v>635</v>
      </c>
      <c r="M19" s="25">
        <v>656</v>
      </c>
      <c r="N19" s="25">
        <f t="shared" si="4"/>
        <v>0</v>
      </c>
    </row>
    <row r="20" spans="1:14">
      <c r="A20" s="19" t="s">
        <v>26</v>
      </c>
      <c r="B20" s="20">
        <v>125606</v>
      </c>
      <c r="C20" s="21">
        <f t="shared" si="0"/>
        <v>105.05072469828632</v>
      </c>
      <c r="D20" s="20">
        <v>820</v>
      </c>
      <c r="E20" s="21">
        <f t="shared" si="5"/>
        <v>153.17804878048781</v>
      </c>
      <c r="F20" s="21">
        <f t="shared" si="1"/>
        <v>1.5365853658536537</v>
      </c>
      <c r="G20" s="21">
        <f t="shared" si="2"/>
        <v>4.6780487804878135</v>
      </c>
      <c r="H20" s="21">
        <v>151.64146341463416</v>
      </c>
      <c r="I20" s="21">
        <v>148.5</v>
      </c>
      <c r="J20" s="20">
        <v>119567</v>
      </c>
      <c r="K20" s="20">
        <f t="shared" si="3"/>
        <v>15</v>
      </c>
      <c r="L20" s="23">
        <v>805</v>
      </c>
      <c r="M20" s="20">
        <v>820</v>
      </c>
      <c r="N20" s="20">
        <f t="shared" si="4"/>
        <v>0</v>
      </c>
    </row>
    <row r="21" spans="1:14" hidden="1">
      <c r="A21" s="19" t="s">
        <v>27</v>
      </c>
      <c r="B21" s="20"/>
      <c r="C21" s="21" t="e">
        <f t="shared" si="0"/>
        <v>#DIV/0!</v>
      </c>
      <c r="D21" s="20"/>
      <c r="E21" s="21" t="e">
        <f t="shared" si="5"/>
        <v>#DIV/0!</v>
      </c>
      <c r="F21" s="21" t="e">
        <f t="shared" si="1"/>
        <v>#DIV/0!</v>
      </c>
      <c r="G21" s="21" t="e">
        <f t="shared" si="2"/>
        <v>#DIV/0!</v>
      </c>
      <c r="H21" s="21" t="e">
        <v>#DIV/0!</v>
      </c>
      <c r="I21" s="21"/>
      <c r="J21" s="20"/>
      <c r="K21" s="20">
        <f t="shared" si="3"/>
        <v>0</v>
      </c>
      <c r="L21" s="23"/>
      <c r="M21" s="20"/>
      <c r="N21" s="20">
        <f t="shared" si="4"/>
        <v>0</v>
      </c>
    </row>
    <row r="22" spans="1:14">
      <c r="A22" s="19" t="s">
        <v>28</v>
      </c>
      <c r="B22" s="20">
        <v>466637</v>
      </c>
      <c r="C22" s="21">
        <f t="shared" si="0"/>
        <v>96.950639291605896</v>
      </c>
      <c r="D22" s="20">
        <v>3786</v>
      </c>
      <c r="E22" s="21">
        <f t="shared" si="5"/>
        <v>123.25330163761225</v>
      </c>
      <c r="F22" s="21">
        <f t="shared" si="1"/>
        <v>-1.3507659799260523</v>
      </c>
      <c r="G22" s="21">
        <f t="shared" si="2"/>
        <v>-5.5466983623877582</v>
      </c>
      <c r="H22" s="21">
        <v>124.60406761753831</v>
      </c>
      <c r="I22" s="21">
        <v>128.80000000000001</v>
      </c>
      <c r="J22" s="20">
        <v>481314</v>
      </c>
      <c r="K22" s="20">
        <f t="shared" si="3"/>
        <v>48</v>
      </c>
      <c r="L22" s="23">
        <v>3738</v>
      </c>
      <c r="M22" s="20">
        <v>3786</v>
      </c>
      <c r="N22" s="20">
        <f t="shared" si="4"/>
        <v>0</v>
      </c>
    </row>
    <row r="23" spans="1:14" hidden="1">
      <c r="A23" s="19" t="s">
        <v>29</v>
      </c>
      <c r="B23" s="20"/>
      <c r="C23" s="21" t="e">
        <f t="shared" si="0"/>
        <v>#DIV/0!</v>
      </c>
      <c r="D23" s="20"/>
      <c r="E23" s="21" t="e">
        <f t="shared" si="5"/>
        <v>#DIV/0!</v>
      </c>
      <c r="F23" s="21" t="e">
        <f t="shared" si="1"/>
        <v>#DIV/0!</v>
      </c>
      <c r="G23" s="21" t="e">
        <f t="shared" si="2"/>
        <v>#DIV/0!</v>
      </c>
      <c r="H23" s="21" t="e">
        <v>#DIV/0!</v>
      </c>
      <c r="I23" s="21"/>
      <c r="J23" s="20"/>
      <c r="K23" s="20">
        <f t="shared" si="3"/>
        <v>0</v>
      </c>
      <c r="L23" s="23"/>
      <c r="M23" s="20"/>
      <c r="N23" s="20">
        <f t="shared" si="4"/>
        <v>0</v>
      </c>
    </row>
    <row r="24" spans="1:14">
      <c r="A24" s="19" t="s">
        <v>30</v>
      </c>
      <c r="B24" s="29"/>
      <c r="C24" s="30">
        <f t="shared" si="0"/>
        <v>0</v>
      </c>
      <c r="D24" s="29"/>
      <c r="E24" s="21" t="e">
        <f t="shared" si="5"/>
        <v>#DIV/0!</v>
      </c>
      <c r="F24" s="21" t="e">
        <f t="shared" si="1"/>
        <v>#DIV/0!</v>
      </c>
      <c r="G24" s="21" t="e">
        <f t="shared" si="2"/>
        <v>#DIV/0!</v>
      </c>
      <c r="H24" s="30" t="e">
        <v>#DIV/0!</v>
      </c>
      <c r="I24" s="21">
        <v>72.400000000000006</v>
      </c>
      <c r="J24" s="20">
        <v>20268</v>
      </c>
      <c r="K24" s="20">
        <f t="shared" si="3"/>
        <v>-280</v>
      </c>
      <c r="L24" s="23">
        <v>280</v>
      </c>
      <c r="M24" s="29"/>
      <c r="N24" s="20">
        <f t="shared" si="4"/>
        <v>0</v>
      </c>
    </row>
    <row r="25" spans="1:14" ht="15.75" thickBot="1">
      <c r="A25" s="31" t="s">
        <v>31</v>
      </c>
      <c r="B25" s="32"/>
      <c r="C25" s="33">
        <f t="shared" si="0"/>
        <v>0</v>
      </c>
      <c r="D25" s="32"/>
      <c r="E25" s="33" t="e">
        <f t="shared" si="5"/>
        <v>#DIV/0!</v>
      </c>
      <c r="F25" s="33" t="e">
        <f t="shared" si="1"/>
        <v>#DIV/0!</v>
      </c>
      <c r="G25" s="33" t="e">
        <f t="shared" si="2"/>
        <v>#DIV/0!</v>
      </c>
      <c r="H25" s="33" t="e">
        <v>#DIV/0!</v>
      </c>
      <c r="I25" s="34">
        <v>88.1</v>
      </c>
      <c r="J25" s="35">
        <v>18500</v>
      </c>
      <c r="K25" s="35">
        <f t="shared" si="3"/>
        <v>-210</v>
      </c>
      <c r="L25" s="36">
        <v>210</v>
      </c>
      <c r="M25" s="37"/>
      <c r="N25" s="35">
        <f t="shared" si="4"/>
        <v>0</v>
      </c>
    </row>
    <row r="26" spans="1:14" ht="16.5" thickBot="1">
      <c r="A26" s="38" t="s">
        <v>32</v>
      </c>
      <c r="B26" s="39">
        <f>SUM(B10:B25)</f>
        <v>2032284</v>
      </c>
      <c r="C26" s="40">
        <f>B26/J26*100</f>
        <v>98.085950282392076</v>
      </c>
      <c r="D26" s="39">
        <f>SUM(D10:D25)</f>
        <v>16648</v>
      </c>
      <c r="E26" s="40">
        <f>B26/D26</f>
        <v>122.07376261412783</v>
      </c>
      <c r="F26" s="40">
        <f t="shared" si="1"/>
        <v>-1.2802138395002345</v>
      </c>
      <c r="G26" s="40">
        <f t="shared" si="2"/>
        <v>0.37376261412782696</v>
      </c>
      <c r="H26" s="41">
        <v>123.35397645362806</v>
      </c>
      <c r="I26" s="40">
        <v>121.7</v>
      </c>
      <c r="J26" s="42">
        <f>SUM(J10:J25)</f>
        <v>2071942</v>
      </c>
      <c r="K26" s="43">
        <f t="shared" si="3"/>
        <v>-383</v>
      </c>
      <c r="L26" s="44">
        <v>17031</v>
      </c>
      <c r="M26" s="44">
        <v>16648</v>
      </c>
      <c r="N26" s="45">
        <f t="shared" si="4"/>
        <v>0</v>
      </c>
    </row>
    <row r="27" spans="1:14" ht="15.75" thickBot="1">
      <c r="A27" s="46" t="s">
        <v>33</v>
      </c>
      <c r="B27" s="47">
        <v>63510</v>
      </c>
      <c r="C27" s="48">
        <f t="shared" si="0"/>
        <v>101.86046511627906</v>
      </c>
      <c r="D27" s="47">
        <v>580</v>
      </c>
      <c r="E27" s="49">
        <f t="shared" si="5"/>
        <v>109.5</v>
      </c>
      <c r="F27" s="48">
        <f t="shared" si="1"/>
        <v>0</v>
      </c>
      <c r="G27" s="48">
        <f t="shared" si="2"/>
        <v>2</v>
      </c>
      <c r="H27" s="48">
        <v>109.5</v>
      </c>
      <c r="I27" s="48">
        <v>107.5</v>
      </c>
      <c r="J27" s="47">
        <v>62350</v>
      </c>
      <c r="K27" s="50">
        <f t="shared" si="3"/>
        <v>0</v>
      </c>
      <c r="L27" s="47">
        <v>580</v>
      </c>
      <c r="M27" s="47">
        <v>580</v>
      </c>
      <c r="N27" s="51">
        <f t="shared" si="4"/>
        <v>0</v>
      </c>
    </row>
    <row r="28" spans="1:14" ht="15.75" thickBot="1">
      <c r="A28" s="52" t="s">
        <v>34</v>
      </c>
      <c r="B28" s="53">
        <v>13400</v>
      </c>
      <c r="C28" s="48" t="e">
        <f>B28/J28*100</f>
        <v>#DIV/0!</v>
      </c>
      <c r="D28" s="53">
        <v>130</v>
      </c>
      <c r="E28" s="49">
        <f t="shared" si="5"/>
        <v>103.07692307692308</v>
      </c>
      <c r="F28" s="54">
        <f t="shared" si="1"/>
        <v>-0.76923076923075939</v>
      </c>
      <c r="G28" s="49">
        <f t="shared" si="2"/>
        <v>103.07692307692308</v>
      </c>
      <c r="H28" s="54">
        <v>103.84615384615384</v>
      </c>
      <c r="I28" s="49"/>
      <c r="J28" s="55"/>
      <c r="K28" s="55"/>
      <c r="L28" s="55"/>
      <c r="M28" s="53">
        <v>130</v>
      </c>
      <c r="N28" s="51">
        <f t="shared" si="4"/>
        <v>0</v>
      </c>
    </row>
    <row r="29" spans="1:14" ht="15.75" thickBot="1">
      <c r="A29" s="56" t="s">
        <v>35</v>
      </c>
      <c r="B29" s="35">
        <v>29703</v>
      </c>
      <c r="C29" s="34">
        <f t="shared" si="0"/>
        <v>74.438012179535377</v>
      </c>
      <c r="D29" s="35">
        <v>350</v>
      </c>
      <c r="E29" s="33">
        <f t="shared" si="5"/>
        <v>84.86571428571429</v>
      </c>
      <c r="F29" s="34">
        <f t="shared" si="1"/>
        <v>-0.81428571428571672</v>
      </c>
      <c r="G29" s="34">
        <f t="shared" si="2"/>
        <v>-14.934285714285707</v>
      </c>
      <c r="H29" s="34">
        <v>85.68</v>
      </c>
      <c r="I29" s="34">
        <v>99.8</v>
      </c>
      <c r="J29" s="35">
        <v>39903</v>
      </c>
      <c r="K29" s="32">
        <f t="shared" si="3"/>
        <v>-50</v>
      </c>
      <c r="L29" s="35">
        <v>400</v>
      </c>
      <c r="M29" s="35">
        <v>350</v>
      </c>
      <c r="N29" s="51">
        <f t="shared" si="4"/>
        <v>0</v>
      </c>
    </row>
    <row r="30" spans="1:14" ht="16.5" thickBot="1">
      <c r="A30" s="38" t="s">
        <v>36</v>
      </c>
      <c r="B30" s="39">
        <f>B26+B27+B28+B29</f>
        <v>2138897</v>
      </c>
      <c r="C30" s="40">
        <f>B30/J30*100</f>
        <v>98.376502567616981</v>
      </c>
      <c r="D30" s="39">
        <f>D26+D27+D28+D29</f>
        <v>17708</v>
      </c>
      <c r="E30" s="40">
        <f t="shared" si="5"/>
        <v>120.78704540320759</v>
      </c>
      <c r="F30" s="40">
        <f t="shared" si="1"/>
        <v>-1.2253218884120258</v>
      </c>
      <c r="G30" s="40">
        <f t="shared" si="2"/>
        <v>8.7045403207582694E-2</v>
      </c>
      <c r="H30" s="41">
        <v>122.01236729161961</v>
      </c>
      <c r="I30" s="40">
        <v>120.7</v>
      </c>
      <c r="J30" s="42">
        <f>J26+J27+J29</f>
        <v>2174195</v>
      </c>
      <c r="K30" s="57">
        <f>D30-L30</f>
        <v>-303</v>
      </c>
      <c r="L30" s="42">
        <f>L26+L27+L29</f>
        <v>18011</v>
      </c>
      <c r="M30" s="57">
        <v>17708</v>
      </c>
      <c r="N30" s="57">
        <f t="shared" si="4"/>
        <v>0</v>
      </c>
    </row>
    <row r="31" spans="1:14">
      <c r="I31" s="58">
        <v>2022</v>
      </c>
      <c r="J31" s="58">
        <v>2022</v>
      </c>
      <c r="L31" s="58">
        <v>2022</v>
      </c>
    </row>
    <row r="32" spans="1:14">
      <c r="A32" t="s">
        <v>37</v>
      </c>
      <c r="D32">
        <f>L30</f>
        <v>18011</v>
      </c>
    </row>
    <row r="33" spans="1:4">
      <c r="A33" t="s">
        <v>38</v>
      </c>
      <c r="D33">
        <f>M30</f>
        <v>17708</v>
      </c>
    </row>
    <row r="34" spans="1:4">
      <c r="A34" t="s">
        <v>39</v>
      </c>
    </row>
    <row r="35" spans="1:4">
      <c r="A35" t="s">
        <v>40</v>
      </c>
      <c r="D35" s="59">
        <f>K30</f>
        <v>-303</v>
      </c>
    </row>
    <row r="36" spans="1:4">
      <c r="A36" t="s">
        <v>41</v>
      </c>
      <c r="D36">
        <f>N30</f>
        <v>0</v>
      </c>
    </row>
    <row r="38" spans="1:4">
      <c r="A38" s="60"/>
      <c r="B38" s="61"/>
      <c r="C38" s="61"/>
      <c r="D38" s="62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2023-08-15T08:25:16Z</dcterms:modified>
</cp:coreProperties>
</file>