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2" i="1" l="1"/>
  <c r="N29" i="1"/>
  <c r="K29" i="1"/>
  <c r="F29" i="1"/>
  <c r="E29" i="1"/>
  <c r="G29" i="1" s="1"/>
  <c r="C29" i="1"/>
  <c r="N28" i="1"/>
  <c r="E28" i="1"/>
  <c r="F28" i="1" s="1"/>
  <c r="C28" i="1"/>
  <c r="N27" i="1"/>
  <c r="K27" i="1"/>
  <c r="E27" i="1"/>
  <c r="F27" i="1" s="1"/>
  <c r="C27" i="1"/>
  <c r="M26" i="1"/>
  <c r="M30" i="1" s="1"/>
  <c r="D33" i="1" s="1"/>
  <c r="D26" i="1"/>
  <c r="D30" i="1" s="1"/>
  <c r="B26" i="1"/>
  <c r="B30" i="1" s="1"/>
  <c r="N25" i="1"/>
  <c r="K25" i="1"/>
  <c r="F25" i="1"/>
  <c r="E25" i="1"/>
  <c r="G25" i="1" s="1"/>
  <c r="C25" i="1"/>
  <c r="N24" i="1"/>
  <c r="K24" i="1"/>
  <c r="F24" i="1"/>
  <c r="E24" i="1"/>
  <c r="G24" i="1" s="1"/>
  <c r="C24" i="1"/>
  <c r="N23" i="1"/>
  <c r="K23" i="1"/>
  <c r="E23" i="1"/>
  <c r="G23" i="1" s="1"/>
  <c r="C23" i="1"/>
  <c r="N22" i="1"/>
  <c r="K22" i="1"/>
  <c r="F22" i="1"/>
  <c r="E22" i="1"/>
  <c r="G22" i="1" s="1"/>
  <c r="C22" i="1"/>
  <c r="N21" i="1"/>
  <c r="K21" i="1"/>
  <c r="F21" i="1"/>
  <c r="E21" i="1"/>
  <c r="G21" i="1" s="1"/>
  <c r="C21" i="1"/>
  <c r="N20" i="1"/>
  <c r="K20" i="1"/>
  <c r="F20" i="1"/>
  <c r="E20" i="1"/>
  <c r="G20" i="1" s="1"/>
  <c r="C20" i="1"/>
  <c r="N19" i="1"/>
  <c r="K19" i="1"/>
  <c r="F19" i="1"/>
  <c r="E19" i="1"/>
  <c r="G19" i="1" s="1"/>
  <c r="C19" i="1"/>
  <c r="N18" i="1"/>
  <c r="K18" i="1"/>
  <c r="F18" i="1"/>
  <c r="E18" i="1"/>
  <c r="G18" i="1" s="1"/>
  <c r="C18" i="1"/>
  <c r="N17" i="1"/>
  <c r="K17" i="1"/>
  <c r="F17" i="1"/>
  <c r="E17" i="1"/>
  <c r="G17" i="1" s="1"/>
  <c r="C17" i="1"/>
  <c r="N16" i="1"/>
  <c r="K16" i="1"/>
  <c r="F16" i="1"/>
  <c r="E16" i="1"/>
  <c r="G16" i="1" s="1"/>
  <c r="C16" i="1"/>
  <c r="N15" i="1"/>
  <c r="K15" i="1"/>
  <c r="F15" i="1"/>
  <c r="E15" i="1"/>
  <c r="G15" i="1" s="1"/>
  <c r="C15" i="1"/>
  <c r="N14" i="1"/>
  <c r="K14" i="1"/>
  <c r="F14" i="1"/>
  <c r="E14" i="1"/>
  <c r="G14" i="1" s="1"/>
  <c r="C14" i="1"/>
  <c r="N13" i="1"/>
  <c r="K13" i="1"/>
  <c r="F13" i="1"/>
  <c r="E13" i="1"/>
  <c r="G13" i="1" s="1"/>
  <c r="C13" i="1"/>
  <c r="N12" i="1"/>
  <c r="K12" i="1"/>
  <c r="F12" i="1"/>
  <c r="E12" i="1"/>
  <c r="G12" i="1" s="1"/>
  <c r="C12" i="1"/>
  <c r="N11" i="1"/>
  <c r="K11" i="1"/>
  <c r="F11" i="1"/>
  <c r="E11" i="1"/>
  <c r="G11" i="1" s="1"/>
  <c r="C11" i="1"/>
  <c r="N10" i="1"/>
  <c r="K10" i="1"/>
  <c r="F10" i="1"/>
  <c r="E10" i="1"/>
  <c r="G10" i="1" s="1"/>
  <c r="C10" i="1"/>
  <c r="F23" i="1" l="1"/>
  <c r="E30" i="1"/>
  <c r="C30" i="1"/>
  <c r="N30" i="1"/>
  <c r="D36" i="1" s="1"/>
  <c r="K30" i="1"/>
  <c r="D35" i="1" s="1"/>
  <c r="K26" i="1"/>
  <c r="N26" i="1"/>
  <c r="G27" i="1"/>
  <c r="G28" i="1"/>
  <c r="C26" i="1"/>
  <c r="E26" i="1"/>
  <c r="G26" i="1" l="1"/>
  <c r="F26" i="1"/>
  <c r="F30" i="1"/>
  <c r="G30" i="1"/>
</calcChain>
</file>

<file path=xl/sharedStrings.xml><?xml version="1.0" encoding="utf-8"?>
<sst xmlns="http://schemas.openxmlformats.org/spreadsheetml/2006/main" count="42" uniqueCount="42">
  <si>
    <t>Молоко 25.09.2023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</si>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</sst>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I34" sqref="I34"/>
    </sheetView>
  </sheetViews>
  <sheetFormatPr defaultRowHeight="15" x14ac:dyDescent="0.25"/>
  <cols>
    <col min="1" max="1" width="38.85546875" customWidth="1"/>
    <col min="2" max="2" width="10.85546875" customWidth="1"/>
    <col min="10" max="10" width="10.140625" customWidth="1"/>
  </cols>
  <sheetData>
    <row r="1" spans="1:14" ht="21" x14ac:dyDescent="0.35">
      <c r="A1" s="1" t="s">
        <v>0</v>
      </c>
      <c r="H1" s="2"/>
    </row>
    <row r="2" spans="1:14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 x14ac:dyDescent="0.25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 x14ac:dyDescent="0.25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 x14ac:dyDescent="0.25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 x14ac:dyDescent="0.25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 x14ac:dyDescent="0.25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 x14ac:dyDescent="0.25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 x14ac:dyDescent="0.25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 x14ac:dyDescent="0.25">
      <c r="A10" s="19" t="s">
        <v>16</v>
      </c>
      <c r="B10" s="20">
        <v>126994</v>
      </c>
      <c r="C10" s="21">
        <f t="shared" ref="C10:C29" si="0">B10/J10*100</f>
        <v>107.25844594594594</v>
      </c>
      <c r="D10" s="20">
        <v>1018</v>
      </c>
      <c r="E10" s="21">
        <f>B10/D10</f>
        <v>124.74852652259332</v>
      </c>
      <c r="F10" s="21">
        <f t="shared" ref="F10:F30" si="1">E10-H10</f>
        <v>-0.73084479371316036</v>
      </c>
      <c r="G10" s="21">
        <f t="shared" ref="G10:G30" si="2">E10-I10</f>
        <v>6.8202396700036871</v>
      </c>
      <c r="H10" s="21">
        <v>125.47937131630648</v>
      </c>
      <c r="I10" s="21">
        <v>117.92828685258964</v>
      </c>
      <c r="J10" s="22">
        <v>118400</v>
      </c>
      <c r="K10" s="20">
        <f>D10-L10</f>
        <v>14</v>
      </c>
      <c r="L10" s="23">
        <v>1004</v>
      </c>
      <c r="M10" s="20">
        <v>1018</v>
      </c>
      <c r="N10" s="20">
        <f t="shared" ref="N10:N29" si="3">D10-M10</f>
        <v>0</v>
      </c>
    </row>
    <row r="11" spans="1:14" x14ac:dyDescent="0.25">
      <c r="A11" s="19" t="s">
        <v>17</v>
      </c>
      <c r="B11" s="20">
        <v>148378</v>
      </c>
      <c r="C11" s="21">
        <f t="shared" si="0"/>
        <v>108.85015478967676</v>
      </c>
      <c r="D11" s="20">
        <v>1167</v>
      </c>
      <c r="E11" s="21">
        <f t="shared" ref="E11:E30" si="4">B11/D11</f>
        <v>127.14481576692374</v>
      </c>
      <c r="F11" s="21">
        <f t="shared" si="1"/>
        <v>-0.50899742930590719</v>
      </c>
      <c r="G11" s="21">
        <f t="shared" si="2"/>
        <v>4.1177399546493803</v>
      </c>
      <c r="H11" s="21">
        <v>127.65381319622965</v>
      </c>
      <c r="I11" s="21">
        <v>123.02707581227436</v>
      </c>
      <c r="J11" s="22">
        <v>136314</v>
      </c>
      <c r="K11" s="20">
        <f t="shared" ref="K11:K29" si="5">D11-L11</f>
        <v>59</v>
      </c>
      <c r="L11" s="23">
        <v>1108</v>
      </c>
      <c r="M11" s="20">
        <v>1167</v>
      </c>
      <c r="N11" s="20">
        <f t="shared" si="3"/>
        <v>0</v>
      </c>
    </row>
    <row r="12" spans="1:14" x14ac:dyDescent="0.25">
      <c r="A12" s="19" t="s">
        <v>18</v>
      </c>
      <c r="B12" s="20">
        <v>110652</v>
      </c>
      <c r="C12" s="21">
        <f t="shared" si="0"/>
        <v>97.976748098497396</v>
      </c>
      <c r="D12" s="20">
        <v>778</v>
      </c>
      <c r="E12" s="21">
        <f>B12/D12</f>
        <v>142.22622107969153</v>
      </c>
      <c r="F12" s="21">
        <f t="shared" si="1"/>
        <v>-2.7827763496143803</v>
      </c>
      <c r="G12" s="21">
        <f t="shared" si="2"/>
        <v>-4.0652296975105457</v>
      </c>
      <c r="H12" s="21">
        <v>145.00899742930591</v>
      </c>
      <c r="I12" s="21">
        <v>146.29145077720207</v>
      </c>
      <c r="J12" s="22">
        <v>112937</v>
      </c>
      <c r="K12" s="20">
        <f t="shared" si="5"/>
        <v>6</v>
      </c>
      <c r="L12" s="23">
        <v>772</v>
      </c>
      <c r="M12" s="20">
        <v>778</v>
      </c>
      <c r="N12" s="20">
        <f t="shared" si="3"/>
        <v>0</v>
      </c>
    </row>
    <row r="13" spans="1:14" x14ac:dyDescent="0.25">
      <c r="A13" s="19" t="s">
        <v>19</v>
      </c>
      <c r="B13" s="20">
        <v>113450</v>
      </c>
      <c r="C13" s="21">
        <f t="shared" si="0"/>
        <v>94.521974588627373</v>
      </c>
      <c r="D13" s="20">
        <v>1013</v>
      </c>
      <c r="E13" s="21">
        <f t="shared" si="4"/>
        <v>111.99407699901283</v>
      </c>
      <c r="F13" s="21">
        <f t="shared" si="1"/>
        <v>-5.9230009871669154E-2</v>
      </c>
      <c r="G13" s="21">
        <f t="shared" si="2"/>
        <v>-1.4511025851081456</v>
      </c>
      <c r="H13" s="21">
        <v>112.0533070088845</v>
      </c>
      <c r="I13" s="21">
        <v>113.44517958412098</v>
      </c>
      <c r="J13" s="22">
        <v>120025</v>
      </c>
      <c r="K13" s="20">
        <f t="shared" si="5"/>
        <v>-45</v>
      </c>
      <c r="L13" s="23">
        <v>1058</v>
      </c>
      <c r="M13" s="20">
        <v>1013</v>
      </c>
      <c r="N13" s="20">
        <f t="shared" si="3"/>
        <v>0</v>
      </c>
    </row>
    <row r="14" spans="1:14" x14ac:dyDescent="0.25">
      <c r="A14" s="19" t="s">
        <v>20</v>
      </c>
      <c r="B14" s="20">
        <v>150183</v>
      </c>
      <c r="C14" s="21">
        <f>B14/J14*100</f>
        <v>118.29158790170133</v>
      </c>
      <c r="D14" s="20">
        <v>1200</v>
      </c>
      <c r="E14" s="21">
        <f t="shared" si="4"/>
        <v>125.1525</v>
      </c>
      <c r="F14" s="21">
        <f t="shared" si="1"/>
        <v>0.65166666666667084</v>
      </c>
      <c r="G14" s="21">
        <f t="shared" si="2"/>
        <v>19.352500000000006</v>
      </c>
      <c r="H14" s="21">
        <v>124.50083333333333</v>
      </c>
      <c r="I14" s="21">
        <v>105.8</v>
      </c>
      <c r="J14" s="22">
        <v>126960</v>
      </c>
      <c r="K14" s="20">
        <f t="shared" si="5"/>
        <v>0</v>
      </c>
      <c r="L14" s="23">
        <v>1200</v>
      </c>
      <c r="M14" s="20">
        <v>1200</v>
      </c>
      <c r="N14" s="20">
        <f t="shared" si="3"/>
        <v>0</v>
      </c>
    </row>
    <row r="15" spans="1:14" x14ac:dyDescent="0.25">
      <c r="A15" s="19" t="s">
        <v>21</v>
      </c>
      <c r="B15" s="20">
        <v>293680</v>
      </c>
      <c r="C15" s="21">
        <f t="shared" si="0"/>
        <v>107.9618560263508</v>
      </c>
      <c r="D15" s="20">
        <v>2350</v>
      </c>
      <c r="E15" s="21">
        <f t="shared" si="4"/>
        <v>124.97021276595744</v>
      </c>
      <c r="F15" s="21">
        <f t="shared" si="1"/>
        <v>5.148936170212437E-2</v>
      </c>
      <c r="G15" s="21">
        <f t="shared" si="2"/>
        <v>11.6749191383023</v>
      </c>
      <c r="H15" s="21">
        <v>124.91872340425532</v>
      </c>
      <c r="I15" s="21">
        <v>113.29529362765514</v>
      </c>
      <c r="J15" s="22">
        <v>272022</v>
      </c>
      <c r="K15" s="20">
        <f t="shared" si="5"/>
        <v>-51</v>
      </c>
      <c r="L15" s="23">
        <v>2401</v>
      </c>
      <c r="M15" s="20">
        <v>2350</v>
      </c>
      <c r="N15" s="20">
        <f t="shared" si="3"/>
        <v>0</v>
      </c>
    </row>
    <row r="16" spans="1:14" x14ac:dyDescent="0.25">
      <c r="A16" s="19" t="s">
        <v>22</v>
      </c>
      <c r="B16" s="20">
        <v>52050</v>
      </c>
      <c r="C16" s="21">
        <f t="shared" si="0"/>
        <v>109.29133858267717</v>
      </c>
      <c r="D16" s="20">
        <v>420</v>
      </c>
      <c r="E16" s="21">
        <f t="shared" si="4"/>
        <v>123.92857142857143</v>
      </c>
      <c r="F16" s="21">
        <f t="shared" si="1"/>
        <v>1.4095238095238045</v>
      </c>
      <c r="G16" s="21">
        <f t="shared" si="2"/>
        <v>10.535714285714292</v>
      </c>
      <c r="H16" s="21">
        <v>122.51904761904763</v>
      </c>
      <c r="I16" s="21">
        <v>113.39285714285714</v>
      </c>
      <c r="J16" s="22">
        <v>47625</v>
      </c>
      <c r="K16" s="20">
        <f t="shared" si="5"/>
        <v>0</v>
      </c>
      <c r="L16" s="23">
        <v>420</v>
      </c>
      <c r="M16" s="20">
        <v>420</v>
      </c>
      <c r="N16" s="20">
        <f t="shared" si="3"/>
        <v>0</v>
      </c>
    </row>
    <row r="17" spans="1:14" x14ac:dyDescent="0.25">
      <c r="A17" s="19" t="s">
        <v>23</v>
      </c>
      <c r="B17" s="20">
        <v>243016</v>
      </c>
      <c r="C17" s="21">
        <f t="shared" si="0"/>
        <v>103.1415790233178</v>
      </c>
      <c r="D17" s="20">
        <v>1801</v>
      </c>
      <c r="E17" s="21">
        <f t="shared" si="4"/>
        <v>134.93392559689062</v>
      </c>
      <c r="F17" s="21">
        <f>E17-H17</f>
        <v>1.0460855080510782</v>
      </c>
      <c r="G17" s="21">
        <f t="shared" si="2"/>
        <v>-0.24335495388390882</v>
      </c>
      <c r="H17" s="21">
        <v>133.88784008883954</v>
      </c>
      <c r="I17" s="21">
        <v>135.17728055077453</v>
      </c>
      <c r="J17" s="22">
        <v>235614</v>
      </c>
      <c r="K17" s="20">
        <f t="shared" si="5"/>
        <v>58</v>
      </c>
      <c r="L17" s="23">
        <v>1743</v>
      </c>
      <c r="M17" s="20">
        <v>1801</v>
      </c>
      <c r="N17" s="20">
        <f t="shared" si="3"/>
        <v>0</v>
      </c>
    </row>
    <row r="18" spans="1:14" x14ac:dyDescent="0.25">
      <c r="A18" s="19" t="s">
        <v>24</v>
      </c>
      <c r="B18" s="20">
        <v>187407</v>
      </c>
      <c r="C18" s="21">
        <f t="shared" si="0"/>
        <v>110.75736532608373</v>
      </c>
      <c r="D18" s="20">
        <v>1670</v>
      </c>
      <c r="E18" s="21">
        <f t="shared" si="4"/>
        <v>112.21976047904191</v>
      </c>
      <c r="F18" s="21">
        <f t="shared" si="1"/>
        <v>0.20239520958082835</v>
      </c>
      <c r="G18" s="21">
        <f t="shared" si="2"/>
        <v>8.9200046792861087</v>
      </c>
      <c r="H18" s="21">
        <v>112.01736526946108</v>
      </c>
      <c r="I18" s="21">
        <v>103.2997557997558</v>
      </c>
      <c r="J18" s="22">
        <v>169205</v>
      </c>
      <c r="K18" s="20">
        <f t="shared" si="5"/>
        <v>32</v>
      </c>
      <c r="L18" s="23">
        <v>1638</v>
      </c>
      <c r="M18" s="20">
        <v>1670</v>
      </c>
      <c r="N18" s="20">
        <f t="shared" si="3"/>
        <v>0</v>
      </c>
    </row>
    <row r="19" spans="1:14" x14ac:dyDescent="0.25">
      <c r="A19" s="19" t="s">
        <v>25</v>
      </c>
      <c r="B19" s="20">
        <v>48481</v>
      </c>
      <c r="C19" s="21">
        <f t="shared" si="0"/>
        <v>102.06526315789475</v>
      </c>
      <c r="D19" s="20">
        <v>654</v>
      </c>
      <c r="E19" s="21">
        <f t="shared" si="4"/>
        <v>74.129969418960243</v>
      </c>
      <c r="F19" s="21">
        <f t="shared" si="1"/>
        <v>-5.6423382733474483</v>
      </c>
      <c r="G19" s="21">
        <f>E19-I19</f>
        <v>-0.43831943504289939</v>
      </c>
      <c r="H19" s="21">
        <v>79.772307692307692</v>
      </c>
      <c r="I19" s="21">
        <v>74.568288854003143</v>
      </c>
      <c r="J19" s="22">
        <v>47500</v>
      </c>
      <c r="K19" s="20">
        <f t="shared" si="5"/>
        <v>17</v>
      </c>
      <c r="L19" s="23">
        <v>637</v>
      </c>
      <c r="M19" s="20">
        <v>650</v>
      </c>
      <c r="N19" s="20">
        <f t="shared" si="3"/>
        <v>4</v>
      </c>
    </row>
    <row r="20" spans="1:14" x14ac:dyDescent="0.25">
      <c r="A20" s="19" t="s">
        <v>26</v>
      </c>
      <c r="B20" s="20">
        <v>129798</v>
      </c>
      <c r="C20" s="21">
        <f t="shared" si="0"/>
        <v>111.69935371720179</v>
      </c>
      <c r="D20" s="20">
        <v>830</v>
      </c>
      <c r="E20" s="21">
        <f t="shared" si="4"/>
        <v>156.38313253012049</v>
      </c>
      <c r="F20" s="21">
        <f t="shared" si="1"/>
        <v>-0.23975903614456229</v>
      </c>
      <c r="G20" s="21">
        <f t="shared" si="2"/>
        <v>12.031579735089423</v>
      </c>
      <c r="H20" s="21">
        <v>156.62289156626505</v>
      </c>
      <c r="I20" s="21">
        <v>144.35155279503107</v>
      </c>
      <c r="J20" s="20">
        <v>116203</v>
      </c>
      <c r="K20" s="20">
        <f t="shared" si="5"/>
        <v>25</v>
      </c>
      <c r="L20" s="23">
        <v>805</v>
      </c>
      <c r="M20" s="20">
        <v>830</v>
      </c>
      <c r="N20" s="20">
        <f t="shared" si="3"/>
        <v>0</v>
      </c>
    </row>
    <row r="21" spans="1:14" hidden="1" x14ac:dyDescent="0.25">
      <c r="A21" s="19" t="s">
        <v>27</v>
      </c>
      <c r="B21" s="20"/>
      <c r="C21" s="21" t="e">
        <f t="shared" si="0"/>
        <v>#DIV/0!</v>
      </c>
      <c r="D21" s="20"/>
      <c r="E21" s="21" t="e">
        <f t="shared" si="4"/>
        <v>#DIV/0!</v>
      </c>
      <c r="F21" s="21" t="e">
        <f t="shared" si="1"/>
        <v>#DIV/0!</v>
      </c>
      <c r="G21" s="21" t="e">
        <f t="shared" si="2"/>
        <v>#DIV/0!</v>
      </c>
      <c r="H21" s="21" t="e">
        <v>#DIV/0!</v>
      </c>
      <c r="I21" s="21" t="e">
        <v>#DIV/0!</v>
      </c>
      <c r="J21" s="20"/>
      <c r="K21" s="20">
        <f t="shared" si="5"/>
        <v>0</v>
      </c>
      <c r="L21" s="23"/>
      <c r="M21" s="20"/>
      <c r="N21" s="20">
        <f t="shared" si="3"/>
        <v>0</v>
      </c>
    </row>
    <row r="22" spans="1:14" x14ac:dyDescent="0.25">
      <c r="A22" s="19" t="s">
        <v>28</v>
      </c>
      <c r="B22" s="20">
        <v>505195</v>
      </c>
      <c r="C22" s="21">
        <f t="shared" si="0"/>
        <v>108.35839271083123</v>
      </c>
      <c r="D22" s="20">
        <v>3856</v>
      </c>
      <c r="E22" s="21">
        <f t="shared" si="4"/>
        <v>131.01530082987551</v>
      </c>
      <c r="F22" s="21">
        <f t="shared" si="1"/>
        <v>-0.24870331950208424</v>
      </c>
      <c r="G22" s="21">
        <f t="shared" si="2"/>
        <v>6.655204804268692</v>
      </c>
      <c r="H22" s="21">
        <v>131.2640041493776</v>
      </c>
      <c r="I22" s="21">
        <v>124.36009602560682</v>
      </c>
      <c r="J22" s="20">
        <v>466226</v>
      </c>
      <c r="K22" s="20">
        <f t="shared" si="5"/>
        <v>107</v>
      </c>
      <c r="L22" s="23">
        <v>3749</v>
      </c>
      <c r="M22" s="20">
        <v>3856</v>
      </c>
      <c r="N22" s="20">
        <f t="shared" si="3"/>
        <v>0</v>
      </c>
    </row>
    <row r="23" spans="1:14" hidden="1" x14ac:dyDescent="0.25">
      <c r="A23" s="24" t="s">
        <v>29</v>
      </c>
      <c r="B23" s="25"/>
      <c r="C23" s="26" t="e">
        <f t="shared" si="0"/>
        <v>#DIV/0!</v>
      </c>
      <c r="D23" s="25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6" t="e">
        <v>#DIV/0!</v>
      </c>
      <c r="J23" s="25"/>
      <c r="K23" s="25">
        <f t="shared" si="5"/>
        <v>0</v>
      </c>
      <c r="L23" s="27"/>
      <c r="M23" s="25"/>
      <c r="N23" s="25">
        <f t="shared" si="3"/>
        <v>0</v>
      </c>
    </row>
    <row r="24" spans="1:14" x14ac:dyDescent="0.25">
      <c r="A24" s="24" t="s">
        <v>30</v>
      </c>
      <c r="B24" s="28"/>
      <c r="C24" s="29">
        <f t="shared" si="0"/>
        <v>0</v>
      </c>
      <c r="D24" s="28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9" t="e">
        <v>#DIV/0!</v>
      </c>
      <c r="I24" s="26">
        <v>92.878947368421052</v>
      </c>
      <c r="J24" s="25">
        <v>17647</v>
      </c>
      <c r="K24" s="25">
        <f t="shared" si="5"/>
        <v>-190</v>
      </c>
      <c r="L24" s="27">
        <v>190</v>
      </c>
      <c r="M24" s="28"/>
      <c r="N24" s="25">
        <f t="shared" si="3"/>
        <v>0</v>
      </c>
    </row>
    <row r="25" spans="1:14" ht="15.75" thickBot="1" x14ac:dyDescent="0.3">
      <c r="A25" s="30" t="s">
        <v>31</v>
      </c>
      <c r="B25" s="31"/>
      <c r="C25" s="32">
        <f t="shared" si="0"/>
        <v>0</v>
      </c>
      <c r="D25" s="31"/>
      <c r="E25" s="32" t="e">
        <f t="shared" si="4"/>
        <v>#DIV/0!</v>
      </c>
      <c r="F25" s="32" t="e">
        <f t="shared" si="1"/>
        <v>#DIV/0!</v>
      </c>
      <c r="G25" s="32" t="e">
        <f t="shared" si="2"/>
        <v>#DIV/0!</v>
      </c>
      <c r="H25" s="32" t="e">
        <v>#DIV/0!</v>
      </c>
      <c r="I25" s="33">
        <v>85.714285714285708</v>
      </c>
      <c r="J25" s="34">
        <v>18000</v>
      </c>
      <c r="K25" s="34">
        <f t="shared" si="5"/>
        <v>-210</v>
      </c>
      <c r="L25" s="35">
        <v>210</v>
      </c>
      <c r="M25" s="36"/>
      <c r="N25" s="34">
        <f t="shared" si="3"/>
        <v>0</v>
      </c>
    </row>
    <row r="26" spans="1:14" ht="16.5" thickBot="1" x14ac:dyDescent="0.3">
      <c r="A26" s="37" t="s">
        <v>32</v>
      </c>
      <c r="B26" s="38">
        <f>SUM(B10:B25)</f>
        <v>2109284</v>
      </c>
      <c r="C26" s="39">
        <f>B26/J26*100</f>
        <v>105.21809487608485</v>
      </c>
      <c r="D26" s="38">
        <f>SUM(D10:D25)</f>
        <v>16757</v>
      </c>
      <c r="E26" s="39">
        <f>B26/D26</f>
        <v>125.87479859163335</v>
      </c>
      <c r="F26" s="39">
        <f t="shared" si="1"/>
        <v>-0.29120152774825669</v>
      </c>
      <c r="G26" s="39">
        <f t="shared" si="2"/>
        <v>7.499953596062042</v>
      </c>
      <c r="H26" s="40">
        <v>126.16600011938161</v>
      </c>
      <c r="I26" s="39">
        <v>118.37484499557131</v>
      </c>
      <c r="J26" s="41">
        <v>2004678</v>
      </c>
      <c r="K26" s="42">
        <f t="shared" si="5"/>
        <v>-178</v>
      </c>
      <c r="L26" s="43">
        <v>16935</v>
      </c>
      <c r="M26" s="43">
        <f>SUM(M10:M25)</f>
        <v>16753</v>
      </c>
      <c r="N26" s="44">
        <f t="shared" si="3"/>
        <v>4</v>
      </c>
    </row>
    <row r="27" spans="1:14" ht="15.75" thickBot="1" x14ac:dyDescent="0.3">
      <c r="A27" s="45" t="s">
        <v>33</v>
      </c>
      <c r="B27" s="46">
        <v>64380</v>
      </c>
      <c r="C27" s="47">
        <f t="shared" si="0"/>
        <v>102.30414746543779</v>
      </c>
      <c r="D27" s="46">
        <v>580</v>
      </c>
      <c r="E27" s="47">
        <f t="shared" si="4"/>
        <v>111</v>
      </c>
      <c r="F27" s="47">
        <f t="shared" si="1"/>
        <v>0</v>
      </c>
      <c r="G27" s="47">
        <f t="shared" si="2"/>
        <v>2.5</v>
      </c>
      <c r="H27" s="47">
        <v>111</v>
      </c>
      <c r="I27" s="47">
        <v>108.5</v>
      </c>
      <c r="J27" s="46">
        <v>62930</v>
      </c>
      <c r="K27" s="46">
        <f t="shared" si="5"/>
        <v>0</v>
      </c>
      <c r="L27" s="46">
        <v>580</v>
      </c>
      <c r="M27" s="46">
        <v>580</v>
      </c>
      <c r="N27" s="48">
        <f t="shared" si="3"/>
        <v>0</v>
      </c>
    </row>
    <row r="28" spans="1:14" ht="15.75" thickBot="1" x14ac:dyDescent="0.3">
      <c r="A28" s="49" t="s">
        <v>34</v>
      </c>
      <c r="B28" s="50">
        <v>10000</v>
      </c>
      <c r="C28" s="47" t="e">
        <f>B28/J28*100</f>
        <v>#DIV/0!</v>
      </c>
      <c r="D28" s="50">
        <v>120</v>
      </c>
      <c r="E28" s="47">
        <f t="shared" si="4"/>
        <v>83.333333333333329</v>
      </c>
      <c r="F28" s="47">
        <f t="shared" si="1"/>
        <v>8.3333333333333286</v>
      </c>
      <c r="G28" s="47">
        <f t="shared" si="2"/>
        <v>83.333333333333329</v>
      </c>
      <c r="H28" s="47">
        <v>75</v>
      </c>
      <c r="I28" s="47"/>
      <c r="J28" s="50"/>
      <c r="K28" s="50"/>
      <c r="L28" s="50"/>
      <c r="M28" s="50">
        <v>120</v>
      </c>
      <c r="N28" s="48">
        <f t="shared" si="3"/>
        <v>0</v>
      </c>
    </row>
    <row r="29" spans="1:14" ht="15.75" thickBot="1" x14ac:dyDescent="0.3">
      <c r="A29" s="51" t="s">
        <v>35</v>
      </c>
      <c r="B29" s="52">
        <v>28713</v>
      </c>
      <c r="C29" s="53">
        <f t="shared" si="0"/>
        <v>72.197636409353777</v>
      </c>
      <c r="D29" s="52">
        <v>345</v>
      </c>
      <c r="E29" s="53">
        <f t="shared" si="4"/>
        <v>83.22608695652174</v>
      </c>
      <c r="F29" s="53">
        <f t="shared" si="1"/>
        <v>-0.29275362318840337</v>
      </c>
      <c r="G29" s="53">
        <f t="shared" si="2"/>
        <v>-16.198913043478257</v>
      </c>
      <c r="H29" s="53">
        <v>83.518840579710144</v>
      </c>
      <c r="I29" s="53">
        <v>99.424999999999997</v>
      </c>
      <c r="J29" s="52">
        <v>39770</v>
      </c>
      <c r="K29" s="52">
        <f t="shared" si="5"/>
        <v>-55</v>
      </c>
      <c r="L29" s="52">
        <v>400</v>
      </c>
      <c r="M29" s="52">
        <v>345</v>
      </c>
      <c r="N29" s="48">
        <f t="shared" si="3"/>
        <v>0</v>
      </c>
    </row>
    <row r="30" spans="1:14" ht="16.5" thickBot="1" x14ac:dyDescent="0.3">
      <c r="A30" s="37" t="s">
        <v>36</v>
      </c>
      <c r="B30" s="38">
        <f>B26+B27+B28+B29</f>
        <v>2212377</v>
      </c>
      <c r="C30" s="39">
        <f>B30/J30*100</f>
        <v>104.98244738248192</v>
      </c>
      <c r="D30" s="38">
        <f>D26+D27+D28+D29</f>
        <v>17802</v>
      </c>
      <c r="E30" s="39">
        <f t="shared" si="4"/>
        <v>124.27687900235928</v>
      </c>
      <c r="F30" s="39">
        <f t="shared" si="1"/>
        <v>-0.22323336981736475</v>
      </c>
      <c r="G30" s="39">
        <f t="shared" si="2"/>
        <v>6.6448388125741786</v>
      </c>
      <c r="H30" s="40">
        <v>124.50011237217664</v>
      </c>
      <c r="I30" s="39">
        <v>117.6320401897851</v>
      </c>
      <c r="J30" s="41">
        <v>2107378</v>
      </c>
      <c r="K30" s="54">
        <f>D30-L30</f>
        <v>-113</v>
      </c>
      <c r="L30" s="41">
        <v>17915</v>
      </c>
      <c r="M30" s="54">
        <f>M26+M27+M28+M29</f>
        <v>17798</v>
      </c>
      <c r="N30" s="54">
        <f>D30-M30</f>
        <v>4</v>
      </c>
    </row>
    <row r="31" spans="1:14" x14ac:dyDescent="0.25">
      <c r="I31" s="55">
        <v>2022</v>
      </c>
      <c r="J31" s="55">
        <v>2022</v>
      </c>
      <c r="L31" s="55">
        <v>2022</v>
      </c>
    </row>
    <row r="32" spans="1:14" x14ac:dyDescent="0.25">
      <c r="A32" t="s">
        <v>37</v>
      </c>
      <c r="D32">
        <f>L30</f>
        <v>17915</v>
      </c>
    </row>
    <row r="33" spans="1:4" x14ac:dyDescent="0.25">
      <c r="A33" t="s">
        <v>38</v>
      </c>
      <c r="D33">
        <f>M30</f>
        <v>17798</v>
      </c>
    </row>
    <row r="34" spans="1:4" x14ac:dyDescent="0.25">
      <c r="A34" t="s">
        <v>39</v>
      </c>
    </row>
    <row r="35" spans="1:4" x14ac:dyDescent="0.25">
      <c r="A35" t="s">
        <v>40</v>
      </c>
      <c r="D35" s="56">
        <f>K30</f>
        <v>-113</v>
      </c>
    </row>
    <row r="36" spans="1:4" x14ac:dyDescent="0.25">
      <c r="A36" t="s">
        <v>41</v>
      </c>
      <c r="D36">
        <f>N30</f>
        <v>4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2023-09-25T11:42:09Z</dcterms:modified>
</cp:coreProperties>
</file>