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CF0E0D34-A6D1-4975-BC9B-357C0C1A34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D32" i="1" s="1"/>
  <c r="J30" i="1"/>
  <c r="I30" i="1" s="1"/>
  <c r="N29" i="1"/>
  <c r="K29" i="1"/>
  <c r="I29" i="1"/>
  <c r="F29" i="1"/>
  <c r="E29" i="1"/>
  <c r="G29" i="1" s="1"/>
  <c r="C29" i="1"/>
  <c r="N28" i="1"/>
  <c r="E28" i="1"/>
  <c r="G28" i="1" s="1"/>
  <c r="C28" i="1"/>
  <c r="N27" i="1"/>
  <c r="K27" i="1"/>
  <c r="I27" i="1"/>
  <c r="F27" i="1"/>
  <c r="E27" i="1"/>
  <c r="G27" i="1" s="1"/>
  <c r="C27" i="1"/>
  <c r="M26" i="1"/>
  <c r="M30" i="1" s="1"/>
  <c r="D33" i="1" s="1"/>
  <c r="L26" i="1"/>
  <c r="J26" i="1"/>
  <c r="I26" i="1"/>
  <c r="D26" i="1"/>
  <c r="K26" i="1" s="1"/>
  <c r="B26" i="1"/>
  <c r="B30" i="1" s="1"/>
  <c r="N25" i="1"/>
  <c r="K25" i="1"/>
  <c r="I25" i="1"/>
  <c r="E25" i="1"/>
  <c r="G25" i="1" s="1"/>
  <c r="C25" i="1"/>
  <c r="N24" i="1"/>
  <c r="K24" i="1"/>
  <c r="I24" i="1"/>
  <c r="F24" i="1"/>
  <c r="E24" i="1"/>
  <c r="G24" i="1" s="1"/>
  <c r="C24" i="1"/>
  <c r="N23" i="1"/>
  <c r="K23" i="1"/>
  <c r="I23" i="1"/>
  <c r="E23" i="1"/>
  <c r="G23" i="1" s="1"/>
  <c r="C23" i="1"/>
  <c r="N22" i="1"/>
  <c r="K22" i="1"/>
  <c r="I22" i="1"/>
  <c r="F22" i="1"/>
  <c r="E22" i="1"/>
  <c r="G22" i="1" s="1"/>
  <c r="C22" i="1"/>
  <c r="N21" i="1"/>
  <c r="K21" i="1"/>
  <c r="I21" i="1"/>
  <c r="E21" i="1"/>
  <c r="G21" i="1" s="1"/>
  <c r="C21" i="1"/>
  <c r="N20" i="1"/>
  <c r="K20" i="1"/>
  <c r="I20" i="1"/>
  <c r="F20" i="1"/>
  <c r="E20" i="1"/>
  <c r="G20" i="1" s="1"/>
  <c r="C20" i="1"/>
  <c r="N19" i="1"/>
  <c r="K19" i="1"/>
  <c r="I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F10" i="1"/>
  <c r="E10" i="1"/>
  <c r="G10" i="1" s="1"/>
  <c r="C10" i="1"/>
  <c r="C30" i="1" l="1"/>
  <c r="G12" i="1"/>
  <c r="G14" i="1"/>
  <c r="G16" i="1"/>
  <c r="G18" i="1"/>
  <c r="F19" i="1"/>
  <c r="F21" i="1"/>
  <c r="F23" i="1"/>
  <c r="F25" i="1"/>
  <c r="C26" i="1"/>
  <c r="E26" i="1"/>
  <c r="N26" i="1"/>
  <c r="F28" i="1"/>
  <c r="D30" i="1"/>
  <c r="F26" i="1" l="1"/>
  <c r="G26" i="1"/>
  <c r="N30" i="1"/>
  <c r="D36" i="1" s="1"/>
  <c r="K30" i="1"/>
  <c r="D35" i="1" s="1"/>
  <c r="E30" i="1"/>
  <c r="G30" i="1" l="1"/>
  <c r="F30" i="1"/>
</calcChain>
</file>

<file path=xl/sharedStrings.xml><?xml version="1.0" encoding="utf-8"?>
<sst xmlns="http://schemas.openxmlformats.org/spreadsheetml/2006/main" count="42" uniqueCount="42">
  <si>
    <t>Молоко 25.10.2023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</si>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</sst>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T28" sqref="T28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124090</v>
      </c>
      <c r="C10" s="20">
        <f t="shared" ref="C10:C29" si="0">B10/J10*100</f>
        <v>104.27731092436974</v>
      </c>
      <c r="D10" s="19">
        <v>1011</v>
      </c>
      <c r="E10" s="20">
        <f>B10/D10</f>
        <v>122.73986152324431</v>
      </c>
      <c r="F10" s="20">
        <f t="shared" ref="F10:F30" si="1">E10-H10</f>
        <v>0.93986152324431771</v>
      </c>
      <c r="G10" s="20">
        <f t="shared" ref="G10:G30" si="2">E10-I10</f>
        <v>4.8013085004494656</v>
      </c>
      <c r="H10" s="20">
        <v>121.8</v>
      </c>
      <c r="I10" s="20">
        <f>J10/L10</f>
        <v>117.93855302279485</v>
      </c>
      <c r="J10" s="21">
        <v>119000</v>
      </c>
      <c r="K10" s="19">
        <f>D10-L10</f>
        <v>2</v>
      </c>
      <c r="L10" s="22">
        <v>1009</v>
      </c>
      <c r="M10" s="19">
        <v>1011</v>
      </c>
      <c r="N10" s="19">
        <f t="shared" ref="N10:N29" si="3">D10-M10</f>
        <v>0</v>
      </c>
    </row>
    <row r="11" spans="1:14" s="23" customFormat="1" x14ac:dyDescent="0.25">
      <c r="A11" s="18" t="s">
        <v>17</v>
      </c>
      <c r="B11" s="19">
        <v>148636</v>
      </c>
      <c r="C11" s="20">
        <f t="shared" si="0"/>
        <v>112.269623542208</v>
      </c>
      <c r="D11" s="19">
        <v>1173</v>
      </c>
      <c r="E11" s="20">
        <f t="shared" ref="E11:E30" si="4">B11/D11</f>
        <v>126.71440750213129</v>
      </c>
      <c r="F11" s="20">
        <f t="shared" si="1"/>
        <v>-2.7855924978687057</v>
      </c>
      <c r="G11" s="20">
        <f t="shared" si="2"/>
        <v>7.1191048824384353</v>
      </c>
      <c r="H11" s="20">
        <v>129.5</v>
      </c>
      <c r="I11" s="20">
        <f t="shared" ref="I11:I25" si="5">J11/L11</f>
        <v>119.59530261969286</v>
      </c>
      <c r="J11" s="21">
        <v>132392</v>
      </c>
      <c r="K11" s="19">
        <f t="shared" ref="K11:K29" si="6">D11-L11</f>
        <v>66</v>
      </c>
      <c r="L11" s="22">
        <v>1107</v>
      </c>
      <c r="M11" s="19">
        <v>1173</v>
      </c>
      <c r="N11" s="19">
        <f t="shared" si="3"/>
        <v>0</v>
      </c>
    </row>
    <row r="12" spans="1:14" s="23" customFormat="1" x14ac:dyDescent="0.25">
      <c r="A12" s="18" t="s">
        <v>18</v>
      </c>
      <c r="B12" s="19">
        <v>120618</v>
      </c>
      <c r="C12" s="20">
        <f t="shared" si="0"/>
        <v>111.47586436354561</v>
      </c>
      <c r="D12" s="19">
        <v>778</v>
      </c>
      <c r="E12" s="20">
        <f t="shared" si="4"/>
        <v>155.03598971722366</v>
      </c>
      <c r="F12" s="20">
        <f t="shared" si="1"/>
        <v>4.4359897172236629</v>
      </c>
      <c r="G12" s="20">
        <f t="shared" si="2"/>
        <v>15.960154241645256</v>
      </c>
      <c r="H12" s="20">
        <v>150.6</v>
      </c>
      <c r="I12" s="20">
        <f t="shared" si="5"/>
        <v>139.0758354755784</v>
      </c>
      <c r="J12" s="21">
        <v>108201</v>
      </c>
      <c r="K12" s="19">
        <f t="shared" si="6"/>
        <v>0</v>
      </c>
      <c r="L12" s="22">
        <v>778</v>
      </c>
      <c r="M12" s="19">
        <v>778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108675</v>
      </c>
      <c r="C13" s="20">
        <f t="shared" si="0"/>
        <v>97.597665020206563</v>
      </c>
      <c r="D13" s="19">
        <v>1022</v>
      </c>
      <c r="E13" s="20">
        <f t="shared" si="4"/>
        <v>106.33561643835617</v>
      </c>
      <c r="F13" s="20">
        <f t="shared" si="1"/>
        <v>7.9356164383561634</v>
      </c>
      <c r="G13" s="20">
        <f t="shared" si="2"/>
        <v>1.0898697464847089</v>
      </c>
      <c r="H13" s="20">
        <v>98.4</v>
      </c>
      <c r="I13" s="20">
        <f t="shared" si="5"/>
        <v>105.24574669187146</v>
      </c>
      <c r="J13" s="21">
        <v>111350</v>
      </c>
      <c r="K13" s="19">
        <f t="shared" si="6"/>
        <v>-36</v>
      </c>
      <c r="L13" s="22">
        <v>1058</v>
      </c>
      <c r="M13" s="19">
        <v>1022</v>
      </c>
      <c r="N13" s="19">
        <f t="shared" si="3"/>
        <v>0</v>
      </c>
    </row>
    <row r="14" spans="1:14" s="23" customFormat="1" x14ac:dyDescent="0.25">
      <c r="A14" s="18" t="s">
        <v>20</v>
      </c>
      <c r="B14" s="19">
        <v>148000</v>
      </c>
      <c r="C14" s="20">
        <f>B14/J14*100</f>
        <v>104.99134530802191</v>
      </c>
      <c r="D14" s="19">
        <v>1200</v>
      </c>
      <c r="E14" s="20">
        <f t="shared" si="4"/>
        <v>123.33333333333333</v>
      </c>
      <c r="F14" s="20">
        <f t="shared" si="1"/>
        <v>-1.0666666666666771</v>
      </c>
      <c r="G14" s="20">
        <f t="shared" si="2"/>
        <v>5.8633333333333297</v>
      </c>
      <c r="H14" s="20">
        <v>124.4</v>
      </c>
      <c r="I14" s="20">
        <f t="shared" si="5"/>
        <v>117.47</v>
      </c>
      <c r="J14" s="21">
        <v>140964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298175</v>
      </c>
      <c r="C15" s="20">
        <f t="shared" si="0"/>
        <v>106.45229237920472</v>
      </c>
      <c r="D15" s="19">
        <v>2353</v>
      </c>
      <c r="E15" s="20">
        <f t="shared" si="4"/>
        <v>126.72120696982576</v>
      </c>
      <c r="F15" s="20">
        <f t="shared" si="1"/>
        <v>1.7212069698257579</v>
      </c>
      <c r="G15" s="20">
        <f t="shared" si="2"/>
        <v>11.783989078976347</v>
      </c>
      <c r="H15" s="20">
        <v>125</v>
      </c>
      <c r="I15" s="20">
        <f t="shared" si="5"/>
        <v>114.93721789084941</v>
      </c>
      <c r="J15" s="21">
        <v>280102</v>
      </c>
      <c r="K15" s="19">
        <f t="shared" si="6"/>
        <v>-84</v>
      </c>
      <c r="L15" s="22">
        <v>2437</v>
      </c>
      <c r="M15" s="19">
        <v>2353</v>
      </c>
      <c r="N15" s="19">
        <f t="shared" si="3"/>
        <v>0</v>
      </c>
    </row>
    <row r="16" spans="1:14" s="23" customFormat="1" x14ac:dyDescent="0.25">
      <c r="A16" s="18" t="s">
        <v>22</v>
      </c>
      <c r="B16" s="19">
        <v>55266</v>
      </c>
      <c r="C16" s="20">
        <f t="shared" si="0"/>
        <v>114.51719850808122</v>
      </c>
      <c r="D16" s="19">
        <v>420</v>
      </c>
      <c r="E16" s="20">
        <f t="shared" si="4"/>
        <v>131.58571428571429</v>
      </c>
      <c r="F16" s="20">
        <f t="shared" si="1"/>
        <v>1.7857142857142776</v>
      </c>
      <c r="G16" s="20">
        <f t="shared" si="2"/>
        <v>16.680952380952391</v>
      </c>
      <c r="H16" s="20">
        <v>129.80000000000001</v>
      </c>
      <c r="I16" s="20">
        <f t="shared" si="5"/>
        <v>114.9047619047619</v>
      </c>
      <c r="J16" s="21">
        <v>48260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247614</v>
      </c>
      <c r="C17" s="20">
        <f t="shared" si="0"/>
        <v>97.168308283954005</v>
      </c>
      <c r="D17" s="19">
        <v>1763</v>
      </c>
      <c r="E17" s="20">
        <f t="shared" si="4"/>
        <v>140.45036868973341</v>
      </c>
      <c r="F17" s="20">
        <f>E17-H17</f>
        <v>0.55036868973340347</v>
      </c>
      <c r="G17" s="20">
        <f t="shared" si="2"/>
        <v>-4.3394040375393104</v>
      </c>
      <c r="H17" s="20">
        <v>139.9</v>
      </c>
      <c r="I17" s="20">
        <f t="shared" si="5"/>
        <v>144.78977272727272</v>
      </c>
      <c r="J17" s="21">
        <v>254830</v>
      </c>
      <c r="K17" s="19">
        <f t="shared" si="6"/>
        <v>3</v>
      </c>
      <c r="L17" s="22">
        <v>1760</v>
      </c>
      <c r="M17" s="19">
        <v>1763</v>
      </c>
      <c r="N17" s="19">
        <f t="shared" si="3"/>
        <v>0</v>
      </c>
    </row>
    <row r="18" spans="1:14" s="23" customFormat="1" x14ac:dyDescent="0.25">
      <c r="A18" s="18" t="s">
        <v>24</v>
      </c>
      <c r="B18" s="19">
        <v>177036</v>
      </c>
      <c r="C18" s="20">
        <f t="shared" si="0"/>
        <v>113.34946794206908</v>
      </c>
      <c r="D18" s="19">
        <v>1665</v>
      </c>
      <c r="E18" s="20">
        <f t="shared" si="4"/>
        <v>106.32792792792793</v>
      </c>
      <c r="F18" s="20">
        <f t="shared" si="1"/>
        <v>-0.97207207207206636</v>
      </c>
      <c r="G18" s="20">
        <f t="shared" si="2"/>
        <v>10.21346638946639</v>
      </c>
      <c r="H18" s="20">
        <v>107.3</v>
      </c>
      <c r="I18" s="20">
        <f t="shared" si="5"/>
        <v>96.114461538461541</v>
      </c>
      <c r="J18" s="21">
        <v>156186</v>
      </c>
      <c r="K18" s="19">
        <f t="shared" si="6"/>
        <v>40</v>
      </c>
      <c r="L18" s="22">
        <v>1625</v>
      </c>
      <c r="M18" s="19">
        <v>1665</v>
      </c>
      <c r="N18" s="19">
        <f t="shared" si="3"/>
        <v>0</v>
      </c>
    </row>
    <row r="19" spans="1:14" s="23" customFormat="1" x14ac:dyDescent="0.25">
      <c r="A19" s="18" t="s">
        <v>25</v>
      </c>
      <c r="B19" s="19">
        <v>45419</v>
      </c>
      <c r="C19" s="20">
        <f t="shared" si="0"/>
        <v>90.084890316950293</v>
      </c>
      <c r="D19" s="19">
        <v>656</v>
      </c>
      <c r="E19" s="20">
        <f t="shared" si="4"/>
        <v>69.236280487804876</v>
      </c>
      <c r="F19" s="20">
        <f t="shared" si="1"/>
        <v>-1.2637195121951237</v>
      </c>
      <c r="G19" s="20">
        <f>E19-I19</f>
        <v>-9.052539387971521</v>
      </c>
      <c r="H19" s="20">
        <v>70.5</v>
      </c>
      <c r="I19" s="20">
        <f t="shared" si="5"/>
        <v>78.288819875776397</v>
      </c>
      <c r="J19" s="21">
        <v>50418</v>
      </c>
      <c r="K19" s="19">
        <f t="shared" si="6"/>
        <v>12</v>
      </c>
      <c r="L19" s="22">
        <v>644</v>
      </c>
      <c r="M19" s="19">
        <v>657</v>
      </c>
      <c r="N19" s="19">
        <f t="shared" si="3"/>
        <v>-1</v>
      </c>
    </row>
    <row r="20" spans="1:14" s="23" customFormat="1" x14ac:dyDescent="0.25">
      <c r="A20" s="18" t="s">
        <v>26</v>
      </c>
      <c r="B20" s="19">
        <v>126440</v>
      </c>
      <c r="C20" s="20">
        <f t="shared" si="0"/>
        <v>108.03051921976059</v>
      </c>
      <c r="D20" s="19">
        <v>820</v>
      </c>
      <c r="E20" s="20">
        <f t="shared" si="4"/>
        <v>154.19512195121951</v>
      </c>
      <c r="F20" s="20">
        <f t="shared" si="1"/>
        <v>-0.40487804878048905</v>
      </c>
      <c r="G20" s="20">
        <f t="shared" si="2"/>
        <v>8.8025753673685756</v>
      </c>
      <c r="H20" s="20">
        <v>154.6</v>
      </c>
      <c r="I20" s="20">
        <f t="shared" si="5"/>
        <v>145.39254658385093</v>
      </c>
      <c r="J20" s="19">
        <v>117041</v>
      </c>
      <c r="K20" s="19">
        <f t="shared" si="6"/>
        <v>15</v>
      </c>
      <c r="L20" s="22">
        <v>805</v>
      </c>
      <c r="M20" s="19">
        <v>830</v>
      </c>
      <c r="N20" s="19">
        <f t="shared" si="3"/>
        <v>-10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19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493963</v>
      </c>
      <c r="C22" s="20">
        <f t="shared" si="0"/>
        <v>107.06532340918056</v>
      </c>
      <c r="D22" s="19">
        <v>3892</v>
      </c>
      <c r="E22" s="20">
        <f t="shared" si="4"/>
        <v>126.91752312435766</v>
      </c>
      <c r="F22" s="20">
        <f t="shared" si="1"/>
        <v>0.61752312435766044</v>
      </c>
      <c r="G22" s="20">
        <f t="shared" si="2"/>
        <v>3.0276197946047034</v>
      </c>
      <c r="H22" s="20">
        <v>126.3</v>
      </c>
      <c r="I22" s="20">
        <f t="shared" si="5"/>
        <v>123.88990332975295</v>
      </c>
      <c r="J22" s="19">
        <v>461366</v>
      </c>
      <c r="K22" s="19">
        <f t="shared" si="6"/>
        <v>168</v>
      </c>
      <c r="L22" s="22">
        <v>3724</v>
      </c>
      <c r="M22" s="19">
        <v>3892</v>
      </c>
      <c r="N22" s="19">
        <f t="shared" si="3"/>
        <v>0</v>
      </c>
    </row>
    <row r="23" spans="1:14" hidden="1" x14ac:dyDescent="0.25">
      <c r="A23" s="24" t="s">
        <v>29</v>
      </c>
      <c r="B23" s="25"/>
      <c r="C23" s="26" t="e">
        <f t="shared" si="0"/>
        <v>#DIV/0!</v>
      </c>
      <c r="D23" s="25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5"/>
      <c r="K23" s="25">
        <f t="shared" si="6"/>
        <v>0</v>
      </c>
      <c r="L23" s="27"/>
      <c r="M23" s="25"/>
      <c r="N23" s="25">
        <f t="shared" si="3"/>
        <v>0</v>
      </c>
    </row>
    <row r="24" spans="1:14" x14ac:dyDescent="0.25">
      <c r="A24" s="24" t="s">
        <v>30</v>
      </c>
      <c r="B24" s="28"/>
      <c r="C24" s="29">
        <f t="shared" si="0"/>
        <v>0</v>
      </c>
      <c r="D24" s="28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9" t="e">
        <v>#DIV/0!</v>
      </c>
      <c r="I24" s="20">
        <f t="shared" si="5"/>
        <v>92.89473684210526</v>
      </c>
      <c r="J24" s="25">
        <v>17650</v>
      </c>
      <c r="K24" s="25">
        <f t="shared" si="6"/>
        <v>-190</v>
      </c>
      <c r="L24" s="27">
        <v>190</v>
      </c>
      <c r="M24" s="28"/>
      <c r="N24" s="25">
        <f t="shared" si="3"/>
        <v>0</v>
      </c>
    </row>
    <row r="25" spans="1:14" ht="15.75" thickBot="1" x14ac:dyDescent="0.3">
      <c r="A25" s="30" t="s">
        <v>31</v>
      </c>
      <c r="B25" s="31"/>
      <c r="C25" s="32">
        <f t="shared" si="0"/>
        <v>0</v>
      </c>
      <c r="D25" s="31"/>
      <c r="E25" s="32" t="e">
        <f t="shared" si="4"/>
        <v>#DIV/0!</v>
      </c>
      <c r="F25" s="32" t="e">
        <f t="shared" si="1"/>
        <v>#DIV/0!</v>
      </c>
      <c r="G25" s="32" t="e">
        <f t="shared" si="2"/>
        <v>#DIV/0!</v>
      </c>
      <c r="H25" s="32" t="e">
        <v>#DIV/0!</v>
      </c>
      <c r="I25" s="20">
        <f t="shared" si="5"/>
        <v>70.61904761904762</v>
      </c>
      <c r="J25" s="33">
        <v>14830</v>
      </c>
      <c r="K25" s="33">
        <f t="shared" si="6"/>
        <v>-210</v>
      </c>
      <c r="L25" s="34">
        <v>210</v>
      </c>
      <c r="M25" s="35"/>
      <c r="N25" s="33">
        <f t="shared" si="3"/>
        <v>0</v>
      </c>
    </row>
    <row r="26" spans="1:14" ht="16.5" thickBot="1" x14ac:dyDescent="0.3">
      <c r="A26" s="36" t="s">
        <v>32</v>
      </c>
      <c r="B26" s="37">
        <f>SUM(B10:B25)</f>
        <v>2093932</v>
      </c>
      <c r="C26" s="38">
        <f>B26/J26*100</f>
        <v>104.04165776437327</v>
      </c>
      <c r="D26" s="37">
        <f>SUM(D10:D25)</f>
        <v>16753</v>
      </c>
      <c r="E26" s="38">
        <f>B26/D26</f>
        <v>124.98847967528204</v>
      </c>
      <c r="F26" s="38">
        <f t="shared" si="1"/>
        <v>0.78847967528203355</v>
      </c>
      <c r="G26" s="38">
        <f t="shared" si="2"/>
        <v>6.3705743296110313</v>
      </c>
      <c r="H26" s="39">
        <v>124.2</v>
      </c>
      <c r="I26" s="38">
        <f>J26/L26</f>
        <v>118.61790534567101</v>
      </c>
      <c r="J26" s="40">
        <f>SUM(J10:J25)</f>
        <v>2012590</v>
      </c>
      <c r="K26" s="41">
        <f t="shared" si="6"/>
        <v>-214</v>
      </c>
      <c r="L26" s="42">
        <f>SUM(L10:L25)</f>
        <v>16967</v>
      </c>
      <c r="M26" s="42">
        <f>SUM(M10:M25)</f>
        <v>16764</v>
      </c>
      <c r="N26" s="43">
        <f t="shared" si="3"/>
        <v>-11</v>
      </c>
    </row>
    <row r="27" spans="1:14" s="23" customFormat="1" ht="15.75" thickBot="1" x14ac:dyDescent="0.3">
      <c r="A27" s="44" t="s">
        <v>33</v>
      </c>
      <c r="B27" s="45">
        <v>66700</v>
      </c>
      <c r="C27" s="46">
        <f t="shared" si="0"/>
        <v>104.54545454545455</v>
      </c>
      <c r="D27" s="45">
        <v>580</v>
      </c>
      <c r="E27" s="46">
        <f t="shared" si="4"/>
        <v>115</v>
      </c>
      <c r="F27" s="46">
        <f t="shared" si="1"/>
        <v>0</v>
      </c>
      <c r="G27" s="46">
        <f t="shared" si="2"/>
        <v>5</v>
      </c>
      <c r="H27" s="46">
        <v>115</v>
      </c>
      <c r="I27" s="46">
        <f>J27/L27</f>
        <v>110</v>
      </c>
      <c r="J27" s="45">
        <v>63800</v>
      </c>
      <c r="K27" s="45">
        <f t="shared" si="6"/>
        <v>0</v>
      </c>
      <c r="L27" s="45">
        <v>580</v>
      </c>
      <c r="M27" s="45">
        <v>580</v>
      </c>
      <c r="N27" s="47">
        <f t="shared" si="3"/>
        <v>0</v>
      </c>
    </row>
    <row r="28" spans="1:14" s="23" customFormat="1" ht="15.75" thickBot="1" x14ac:dyDescent="0.3">
      <c r="A28" s="48" t="s">
        <v>34</v>
      </c>
      <c r="B28" s="49">
        <v>12500</v>
      </c>
      <c r="C28" s="46" t="e">
        <f>B28/J28*100</f>
        <v>#DIV/0!</v>
      </c>
      <c r="D28" s="49">
        <v>121</v>
      </c>
      <c r="E28" s="46">
        <f t="shared" si="4"/>
        <v>103.30578512396694</v>
      </c>
      <c r="F28" s="46">
        <f t="shared" si="1"/>
        <v>5.7851239669446386E-3</v>
      </c>
      <c r="G28" s="46">
        <f t="shared" si="2"/>
        <v>103.30578512396694</v>
      </c>
      <c r="H28" s="46">
        <v>103.3</v>
      </c>
      <c r="I28" s="50"/>
      <c r="J28" s="51"/>
      <c r="K28" s="51"/>
      <c r="L28" s="51"/>
      <c r="M28" s="49">
        <v>121</v>
      </c>
      <c r="N28" s="47">
        <f t="shared" si="3"/>
        <v>0</v>
      </c>
    </row>
    <row r="29" spans="1:14" s="23" customFormat="1" ht="15.75" thickBot="1" x14ac:dyDescent="0.3">
      <c r="A29" s="52" t="s">
        <v>35</v>
      </c>
      <c r="B29" s="53">
        <v>29151</v>
      </c>
      <c r="C29" s="54">
        <f t="shared" si="0"/>
        <v>73.298969072164937</v>
      </c>
      <c r="D29" s="53">
        <v>345</v>
      </c>
      <c r="E29" s="54">
        <f t="shared" si="4"/>
        <v>84.495652173913044</v>
      </c>
      <c r="F29" s="54">
        <f t="shared" si="1"/>
        <v>-4.3478260869562746E-3</v>
      </c>
      <c r="G29" s="54">
        <f t="shared" si="2"/>
        <v>-14.929347826086953</v>
      </c>
      <c r="H29" s="54">
        <v>84.5</v>
      </c>
      <c r="I29" s="46">
        <f t="shared" ref="I29" si="7">J29/L29</f>
        <v>99.424999999999997</v>
      </c>
      <c r="J29" s="53">
        <v>39770</v>
      </c>
      <c r="K29" s="53">
        <f t="shared" si="6"/>
        <v>-55</v>
      </c>
      <c r="L29" s="53">
        <v>400</v>
      </c>
      <c r="M29" s="53">
        <v>345</v>
      </c>
      <c r="N29" s="47">
        <f t="shared" si="3"/>
        <v>0</v>
      </c>
    </row>
    <row r="30" spans="1:14" ht="16.5" thickBot="1" x14ac:dyDescent="0.3">
      <c r="A30" s="36" t="s">
        <v>36</v>
      </c>
      <c r="B30" s="37">
        <f>B26+B27+B28+B29</f>
        <v>2202283</v>
      </c>
      <c r="C30" s="38">
        <f>B30/J30*100</f>
        <v>104.06977733252685</v>
      </c>
      <c r="D30" s="37">
        <f>D26+D27+D28+D29</f>
        <v>17799</v>
      </c>
      <c r="E30" s="38">
        <f t="shared" si="4"/>
        <v>123.73071520871959</v>
      </c>
      <c r="F30" s="38">
        <f t="shared" si="1"/>
        <v>0.73071520871958739</v>
      </c>
      <c r="G30" s="38">
        <f t="shared" si="2"/>
        <v>5.819086524259788</v>
      </c>
      <c r="H30" s="39">
        <v>123</v>
      </c>
      <c r="I30" s="38">
        <f>J30/L30</f>
        <v>117.9116286844598</v>
      </c>
      <c r="J30" s="40">
        <f>J26+J27+J28+J29</f>
        <v>2116160</v>
      </c>
      <c r="K30" s="55">
        <f>D30-L30</f>
        <v>-148</v>
      </c>
      <c r="L30" s="40">
        <f>L26+L27+L28+L29</f>
        <v>17947</v>
      </c>
      <c r="M30" s="55">
        <f>M26+M27+M28+M29</f>
        <v>17810</v>
      </c>
      <c r="N30" s="55">
        <f>D30-M30</f>
        <v>-11</v>
      </c>
    </row>
    <row r="31" spans="1:14" x14ac:dyDescent="0.25">
      <c r="I31" s="56">
        <v>2022</v>
      </c>
      <c r="J31" s="56">
        <v>2022</v>
      </c>
      <c r="L31" s="56">
        <v>2022</v>
      </c>
    </row>
    <row r="32" spans="1:14" x14ac:dyDescent="0.25">
      <c r="A32" t="s">
        <v>37</v>
      </c>
      <c r="D32">
        <f>L30</f>
        <v>17947</v>
      </c>
    </row>
    <row r="33" spans="1:4" x14ac:dyDescent="0.25">
      <c r="A33" t="s">
        <v>38</v>
      </c>
      <c r="D33">
        <f>M30</f>
        <v>17810</v>
      </c>
    </row>
    <row r="34" spans="1:4" x14ac:dyDescent="0.25">
      <c r="A34" t="s">
        <v>39</v>
      </c>
    </row>
    <row r="35" spans="1:4" x14ac:dyDescent="0.25">
      <c r="A35" t="s">
        <v>40</v>
      </c>
      <c r="D35" s="57">
        <f>K30</f>
        <v>-148</v>
      </c>
    </row>
    <row r="36" spans="1:4" x14ac:dyDescent="0.25">
      <c r="A36" t="s">
        <v>41</v>
      </c>
      <c r="D36">
        <f>N30</f>
        <v>-11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2023-10-25T08:35:11Z</dcterms:modified>
</cp:coreProperties>
</file>