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6117CD7E-E31B-4D33-8335-5E0C15E75D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I29" i="1"/>
  <c r="F29" i="1"/>
  <c r="E29" i="1"/>
  <c r="G29" i="1" s="1"/>
  <c r="C29" i="1"/>
  <c r="N28" i="1"/>
  <c r="E28" i="1"/>
  <c r="G28" i="1" s="1"/>
  <c r="C28" i="1"/>
  <c r="N27" i="1"/>
  <c r="K27" i="1"/>
  <c r="I27" i="1"/>
  <c r="E27" i="1"/>
  <c r="F27" i="1" s="1"/>
  <c r="C27" i="1"/>
  <c r="M26" i="1"/>
  <c r="M30" i="1" s="1"/>
  <c r="D33" i="1" s="1"/>
  <c r="L26" i="1"/>
  <c r="L30" i="1" s="1"/>
  <c r="D32" i="1" s="1"/>
  <c r="J26" i="1"/>
  <c r="J30" i="1" s="1"/>
  <c r="I30" i="1" s="1"/>
  <c r="D26" i="1"/>
  <c r="K26" i="1" s="1"/>
  <c r="B26" i="1"/>
  <c r="B30" i="1" s="1"/>
  <c r="N25" i="1"/>
  <c r="K25" i="1"/>
  <c r="I25" i="1"/>
  <c r="E25" i="1"/>
  <c r="G25" i="1" s="1"/>
  <c r="C25" i="1"/>
  <c r="N24" i="1"/>
  <c r="K24" i="1"/>
  <c r="I24" i="1"/>
  <c r="F24" i="1"/>
  <c r="E24" i="1"/>
  <c r="G24" i="1" s="1"/>
  <c r="C24" i="1"/>
  <c r="N23" i="1"/>
  <c r="K23" i="1"/>
  <c r="I23" i="1"/>
  <c r="E23" i="1"/>
  <c r="F23" i="1" s="1"/>
  <c r="C23" i="1"/>
  <c r="N22" i="1"/>
  <c r="K22" i="1"/>
  <c r="I22" i="1"/>
  <c r="F22" i="1"/>
  <c r="E22" i="1"/>
  <c r="G22" i="1" s="1"/>
  <c r="C22" i="1"/>
  <c r="N21" i="1"/>
  <c r="K21" i="1"/>
  <c r="I21" i="1"/>
  <c r="E21" i="1"/>
  <c r="F21" i="1" s="1"/>
  <c r="C21" i="1"/>
  <c r="N20" i="1"/>
  <c r="K20" i="1"/>
  <c r="I20" i="1"/>
  <c r="F20" i="1"/>
  <c r="E20" i="1"/>
  <c r="G20" i="1" s="1"/>
  <c r="C20" i="1"/>
  <c r="N19" i="1"/>
  <c r="K19" i="1"/>
  <c r="I19" i="1"/>
  <c r="E19" i="1"/>
  <c r="F19" i="1" s="1"/>
  <c r="C19" i="1"/>
  <c r="N18" i="1"/>
  <c r="K18" i="1"/>
  <c r="I18" i="1"/>
  <c r="F18" i="1"/>
  <c r="E18" i="1"/>
  <c r="G18" i="1" s="1"/>
  <c r="C18" i="1"/>
  <c r="N17" i="1"/>
  <c r="K17" i="1"/>
  <c r="I17" i="1"/>
  <c r="E17" i="1"/>
  <c r="F17" i="1" s="1"/>
  <c r="C17" i="1"/>
  <c r="N16" i="1"/>
  <c r="K16" i="1"/>
  <c r="I16" i="1"/>
  <c r="F16" i="1"/>
  <c r="E16" i="1"/>
  <c r="G16" i="1" s="1"/>
  <c r="C16" i="1"/>
  <c r="N15" i="1"/>
  <c r="K15" i="1"/>
  <c r="I15" i="1"/>
  <c r="E15" i="1"/>
  <c r="F15" i="1" s="1"/>
  <c r="C15" i="1"/>
  <c r="N14" i="1"/>
  <c r="K14" i="1"/>
  <c r="I14" i="1"/>
  <c r="F14" i="1"/>
  <c r="E14" i="1"/>
  <c r="G14" i="1" s="1"/>
  <c r="C14" i="1"/>
  <c r="N13" i="1"/>
  <c r="K13" i="1"/>
  <c r="I13" i="1"/>
  <c r="E13" i="1"/>
  <c r="F13" i="1" s="1"/>
  <c r="C13" i="1"/>
  <c r="N12" i="1"/>
  <c r="K12" i="1"/>
  <c r="I12" i="1"/>
  <c r="F12" i="1"/>
  <c r="E12" i="1"/>
  <c r="G12" i="1" s="1"/>
  <c r="C12" i="1"/>
  <c r="N11" i="1"/>
  <c r="K11" i="1"/>
  <c r="I11" i="1"/>
  <c r="E11" i="1"/>
  <c r="G11" i="1" s="1"/>
  <c r="C11" i="1"/>
  <c r="N10" i="1"/>
  <c r="K10" i="1"/>
  <c r="I10" i="1"/>
  <c r="F10" i="1"/>
  <c r="E10" i="1"/>
  <c r="G10" i="1" s="1"/>
  <c r="C10" i="1"/>
  <c r="E30" i="1" l="1"/>
  <c r="C30" i="1"/>
  <c r="G13" i="1"/>
  <c r="G15" i="1"/>
  <c r="G17" i="1"/>
  <c r="G19" i="1"/>
  <c r="G21" i="1"/>
  <c r="G23" i="1"/>
  <c r="F11" i="1"/>
  <c r="F25" i="1"/>
  <c r="C26" i="1"/>
  <c r="E26" i="1"/>
  <c r="N26" i="1"/>
  <c r="G27" i="1"/>
  <c r="F28" i="1"/>
  <c r="D30" i="1"/>
  <c r="I26" i="1"/>
  <c r="G30" i="1" l="1"/>
  <c r="F30" i="1"/>
  <c r="N30" i="1"/>
  <c r="D36" i="1" s="1"/>
  <c r="K30" i="1"/>
  <c r="D35" i="1" s="1"/>
  <c r="F26" i="1"/>
  <c r="G26" i="1"/>
</calcChain>
</file>

<file path=xl/sharedStrings.xml><?xml version="1.0" encoding="utf-8"?>
<sst xmlns="http://schemas.openxmlformats.org/spreadsheetml/2006/main" count="42" uniqueCount="42">
  <si>
    <t>Молоко 25.11.2023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</si>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</sst>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R19" sqref="R19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124730</v>
      </c>
      <c r="C10" s="20">
        <f t="shared" ref="C10:C29" si="0">B10/J10*100</f>
        <v>101.73071903954065</v>
      </c>
      <c r="D10" s="19">
        <v>1008</v>
      </c>
      <c r="E10" s="20">
        <f>B10/D10</f>
        <v>123.74007936507937</v>
      </c>
      <c r="F10" s="20">
        <f t="shared" ref="F10:F30" si="1">E10-H10</f>
        <v>-0.85992063492062698</v>
      </c>
      <c r="G10" s="20">
        <f t="shared" ref="G10:G30" si="2">E10-I10</f>
        <v>2.2257087010555807</v>
      </c>
      <c r="H10" s="20">
        <v>124.6</v>
      </c>
      <c r="I10" s="20">
        <f>J10/L10</f>
        <v>121.51437066402379</v>
      </c>
      <c r="J10" s="21">
        <v>122608</v>
      </c>
      <c r="K10" s="19">
        <f>D10-L10</f>
        <v>-1</v>
      </c>
      <c r="L10" s="22">
        <v>1009</v>
      </c>
      <c r="M10" s="19">
        <v>1008</v>
      </c>
      <c r="N10" s="19">
        <f t="shared" ref="N10:N29" si="3">D10-M10</f>
        <v>0</v>
      </c>
    </row>
    <row r="11" spans="1:14" s="23" customFormat="1" x14ac:dyDescent="0.25">
      <c r="A11" s="18" t="s">
        <v>17</v>
      </c>
      <c r="B11" s="19">
        <v>142430</v>
      </c>
      <c r="C11" s="20">
        <f t="shared" si="0"/>
        <v>105.05391730221719</v>
      </c>
      <c r="D11" s="19">
        <v>1185</v>
      </c>
      <c r="E11" s="20">
        <f t="shared" ref="E11:E30" si="4">B11/D11</f>
        <v>120.19409282700423</v>
      </c>
      <c r="F11" s="20">
        <f t="shared" si="1"/>
        <v>-0.90590717299576795</v>
      </c>
      <c r="G11" s="20">
        <f t="shared" si="2"/>
        <v>-2.058386884447529</v>
      </c>
      <c r="H11" s="20">
        <v>121.1</v>
      </c>
      <c r="I11" s="20">
        <f t="shared" ref="I11:I25" si="5">J11/L11</f>
        <v>122.25247971145176</v>
      </c>
      <c r="J11" s="21">
        <v>135578</v>
      </c>
      <c r="K11" s="19">
        <f t="shared" ref="K11:K29" si="6">D11-L11</f>
        <v>76</v>
      </c>
      <c r="L11" s="22">
        <v>1109</v>
      </c>
      <c r="M11" s="19">
        <v>1185</v>
      </c>
      <c r="N11" s="19">
        <f t="shared" si="3"/>
        <v>0</v>
      </c>
    </row>
    <row r="12" spans="1:14" s="23" customFormat="1" x14ac:dyDescent="0.25">
      <c r="A12" s="18" t="s">
        <v>18</v>
      </c>
      <c r="B12" s="19">
        <v>114137</v>
      </c>
      <c r="C12" s="20">
        <f t="shared" si="0"/>
        <v>104.06648613656463</v>
      </c>
      <c r="D12" s="19">
        <v>772</v>
      </c>
      <c r="E12" s="20">
        <f t="shared" si="4"/>
        <v>147.84585492227978</v>
      </c>
      <c r="F12" s="20">
        <f t="shared" si="1"/>
        <v>-4.1541450777202158</v>
      </c>
      <c r="G12" s="20">
        <f t="shared" si="2"/>
        <v>8.6618447699955254</v>
      </c>
      <c r="H12" s="20">
        <v>152</v>
      </c>
      <c r="I12" s="20">
        <f t="shared" si="5"/>
        <v>139.18401015228426</v>
      </c>
      <c r="J12" s="21">
        <v>109677</v>
      </c>
      <c r="K12" s="19">
        <f t="shared" si="6"/>
        <v>-16</v>
      </c>
      <c r="L12" s="22">
        <v>788</v>
      </c>
      <c r="M12" s="19">
        <v>772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119310</v>
      </c>
      <c r="C13" s="20">
        <f t="shared" si="0"/>
        <v>102.33735043101599</v>
      </c>
      <c r="D13" s="19">
        <v>1031</v>
      </c>
      <c r="E13" s="20">
        <f t="shared" si="4"/>
        <v>115.72259941804074</v>
      </c>
      <c r="F13" s="20">
        <f t="shared" si="1"/>
        <v>0.52259941804074117</v>
      </c>
      <c r="G13" s="20">
        <f t="shared" si="2"/>
        <v>7.0692909371460502</v>
      </c>
      <c r="H13" s="20">
        <v>115.2</v>
      </c>
      <c r="I13" s="20">
        <f t="shared" si="5"/>
        <v>108.65330848089469</v>
      </c>
      <c r="J13" s="21">
        <v>116585</v>
      </c>
      <c r="K13" s="19">
        <f t="shared" si="6"/>
        <v>-42</v>
      </c>
      <c r="L13" s="22">
        <v>1073</v>
      </c>
      <c r="M13" s="19">
        <v>1031</v>
      </c>
      <c r="N13" s="19">
        <f t="shared" si="3"/>
        <v>0</v>
      </c>
    </row>
    <row r="14" spans="1:14" s="23" customFormat="1" x14ac:dyDescent="0.25">
      <c r="A14" s="18" t="s">
        <v>20</v>
      </c>
      <c r="B14" s="19">
        <v>149367</v>
      </c>
      <c r="C14" s="20">
        <f>B14/J14*100</f>
        <v>107.98733362733969</v>
      </c>
      <c r="D14" s="19">
        <v>1200</v>
      </c>
      <c r="E14" s="20">
        <f t="shared" si="4"/>
        <v>124.4725</v>
      </c>
      <c r="F14" s="20">
        <f t="shared" si="1"/>
        <v>1.7724999999999937</v>
      </c>
      <c r="G14" s="20">
        <f t="shared" si="2"/>
        <v>9.2066666666666634</v>
      </c>
      <c r="H14" s="20">
        <v>122.7</v>
      </c>
      <c r="I14" s="20">
        <f t="shared" si="5"/>
        <v>115.26583333333333</v>
      </c>
      <c r="J14" s="21">
        <v>138319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301405</v>
      </c>
      <c r="C15" s="20">
        <f t="shared" si="0"/>
        <v>107.80172537125526</v>
      </c>
      <c r="D15" s="19">
        <v>2376</v>
      </c>
      <c r="E15" s="20">
        <f t="shared" si="4"/>
        <v>126.85395622895624</v>
      </c>
      <c r="F15" s="20">
        <f t="shared" si="1"/>
        <v>0.55395622895623831</v>
      </c>
      <c r="G15" s="20">
        <f t="shared" si="2"/>
        <v>13.42920977865198</v>
      </c>
      <c r="H15" s="20">
        <v>126.3</v>
      </c>
      <c r="I15" s="20">
        <f t="shared" si="5"/>
        <v>113.42474645030426</v>
      </c>
      <c r="J15" s="21">
        <v>279592</v>
      </c>
      <c r="K15" s="19">
        <f t="shared" si="6"/>
        <v>-89</v>
      </c>
      <c r="L15" s="22">
        <v>2465</v>
      </c>
      <c r="M15" s="19">
        <v>2376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54738</v>
      </c>
      <c r="C16" s="20">
        <f t="shared" si="0"/>
        <v>101.12695832101686</v>
      </c>
      <c r="D16" s="19">
        <v>420</v>
      </c>
      <c r="E16" s="20">
        <f t="shared" si="4"/>
        <v>130.32857142857142</v>
      </c>
      <c r="F16" s="20">
        <f t="shared" si="1"/>
        <v>-0.57142857142858361</v>
      </c>
      <c r="G16" s="20">
        <f t="shared" si="2"/>
        <v>1.4523809523809348</v>
      </c>
      <c r="H16" s="20">
        <v>130.9</v>
      </c>
      <c r="I16" s="20">
        <f t="shared" si="5"/>
        <v>128.87619047619049</v>
      </c>
      <c r="J16" s="21">
        <v>54128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255066</v>
      </c>
      <c r="C17" s="20">
        <f t="shared" si="0"/>
        <v>100.79907051738037</v>
      </c>
      <c r="D17" s="19">
        <v>1760</v>
      </c>
      <c r="E17" s="20">
        <f t="shared" si="4"/>
        <v>144.92386363636365</v>
      </c>
      <c r="F17" s="20">
        <f>E17-H17</f>
        <v>0.42386363636364877</v>
      </c>
      <c r="G17" s="20">
        <f t="shared" si="2"/>
        <v>2.9238636363636488</v>
      </c>
      <c r="H17" s="20">
        <v>144.5</v>
      </c>
      <c r="I17" s="20">
        <f t="shared" si="5"/>
        <v>142</v>
      </c>
      <c r="J17" s="21">
        <v>253044</v>
      </c>
      <c r="K17" s="19">
        <f t="shared" si="6"/>
        <v>-22</v>
      </c>
      <c r="L17" s="22">
        <v>1782</v>
      </c>
      <c r="M17" s="19">
        <v>1760</v>
      </c>
      <c r="N17" s="19">
        <f t="shared" si="3"/>
        <v>0</v>
      </c>
    </row>
    <row r="18" spans="1:14" s="23" customFormat="1" x14ac:dyDescent="0.25">
      <c r="A18" s="18" t="s">
        <v>24</v>
      </c>
      <c r="B18" s="19">
        <v>185291</v>
      </c>
      <c r="C18" s="20">
        <f t="shared" si="0"/>
        <v>122.58181890352415</v>
      </c>
      <c r="D18" s="19">
        <v>1667</v>
      </c>
      <c r="E18" s="20">
        <f t="shared" si="4"/>
        <v>111.15236952609479</v>
      </c>
      <c r="F18" s="20">
        <f t="shared" si="1"/>
        <v>-0.14763047390520967</v>
      </c>
      <c r="G18" s="20">
        <f t="shared" si="2"/>
        <v>17.672468474765168</v>
      </c>
      <c r="H18" s="20">
        <v>111.3</v>
      </c>
      <c r="I18" s="20">
        <f t="shared" si="5"/>
        <v>93.47990105132962</v>
      </c>
      <c r="J18" s="21">
        <v>151157</v>
      </c>
      <c r="K18" s="19">
        <f t="shared" si="6"/>
        <v>50</v>
      </c>
      <c r="L18" s="22">
        <v>1617</v>
      </c>
      <c r="M18" s="19">
        <v>1667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51109</v>
      </c>
      <c r="C19" s="20">
        <f t="shared" si="0"/>
        <v>111.28554631363498</v>
      </c>
      <c r="D19" s="19">
        <v>655</v>
      </c>
      <c r="E19" s="20">
        <f t="shared" si="4"/>
        <v>78.029007633587781</v>
      </c>
      <c r="F19" s="20">
        <f t="shared" si="1"/>
        <v>5.429007633587787</v>
      </c>
      <c r="G19" s="20">
        <f>E19-I19</f>
        <v>8.1264201145619097</v>
      </c>
      <c r="H19" s="20">
        <v>72.599999999999994</v>
      </c>
      <c r="I19" s="20">
        <f t="shared" si="5"/>
        <v>69.902587519025872</v>
      </c>
      <c r="J19" s="19">
        <v>45926</v>
      </c>
      <c r="K19" s="19">
        <f t="shared" si="6"/>
        <v>-2</v>
      </c>
      <c r="L19" s="24">
        <v>657</v>
      </c>
      <c r="M19" s="19">
        <v>655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133550</v>
      </c>
      <c r="C20" s="20">
        <f t="shared" si="0"/>
        <v>115.66776372769792</v>
      </c>
      <c r="D20" s="19">
        <v>805</v>
      </c>
      <c r="E20" s="20">
        <f t="shared" si="4"/>
        <v>165.90062111801242</v>
      </c>
      <c r="F20" s="20">
        <f t="shared" si="1"/>
        <v>1.5006211180124183</v>
      </c>
      <c r="G20" s="20">
        <f t="shared" si="2"/>
        <v>22.472049689441008</v>
      </c>
      <c r="H20" s="20">
        <v>164.4</v>
      </c>
      <c r="I20" s="20">
        <f t="shared" si="5"/>
        <v>143.42857142857142</v>
      </c>
      <c r="J20" s="21">
        <v>115460</v>
      </c>
      <c r="K20" s="19">
        <f t="shared" si="6"/>
        <v>0</v>
      </c>
      <c r="L20" s="22">
        <v>805</v>
      </c>
      <c r="M20" s="19">
        <v>805</v>
      </c>
      <c r="N20" s="19">
        <f t="shared" si="3"/>
        <v>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21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511685</v>
      </c>
      <c r="C22" s="20">
        <f t="shared" si="0"/>
        <v>110.53350125182806</v>
      </c>
      <c r="D22" s="19">
        <v>3922</v>
      </c>
      <c r="E22" s="20">
        <f t="shared" si="4"/>
        <v>130.46532381438041</v>
      </c>
      <c r="F22" s="20">
        <f t="shared" si="1"/>
        <v>0.86532381438041739</v>
      </c>
      <c r="G22" s="20">
        <f t="shared" si="2"/>
        <v>5.1138480494196727</v>
      </c>
      <c r="H22" s="20">
        <v>129.6</v>
      </c>
      <c r="I22" s="20">
        <f t="shared" si="5"/>
        <v>125.35147576496074</v>
      </c>
      <c r="J22" s="21">
        <v>462923</v>
      </c>
      <c r="K22" s="19">
        <f t="shared" si="6"/>
        <v>229</v>
      </c>
      <c r="L22" s="22">
        <v>3693</v>
      </c>
      <c r="M22" s="19">
        <v>3922</v>
      </c>
      <c r="N22" s="19">
        <f t="shared" si="3"/>
        <v>0</v>
      </c>
    </row>
    <row r="23" spans="1:14" hidden="1" x14ac:dyDescent="0.25">
      <c r="A23" s="25" t="s">
        <v>29</v>
      </c>
      <c r="B23" s="21"/>
      <c r="C23" s="26" t="e">
        <f t="shared" si="0"/>
        <v>#DIV/0!</v>
      </c>
      <c r="D23" s="21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1"/>
      <c r="K23" s="21">
        <f t="shared" si="6"/>
        <v>0</v>
      </c>
      <c r="L23" s="22"/>
      <c r="M23" s="21"/>
      <c r="N23" s="21">
        <f t="shared" si="3"/>
        <v>0</v>
      </c>
    </row>
    <row r="24" spans="1:14" x14ac:dyDescent="0.25">
      <c r="A24" s="25" t="s">
        <v>30</v>
      </c>
      <c r="B24" s="27"/>
      <c r="C24" s="28">
        <f t="shared" si="0"/>
        <v>0</v>
      </c>
      <c r="D24" s="27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8" t="e">
        <v>#DIV/0!</v>
      </c>
      <c r="I24" s="20">
        <f t="shared" si="5"/>
        <v>92.225806451612897</v>
      </c>
      <c r="J24" s="21">
        <v>17154</v>
      </c>
      <c r="K24" s="21">
        <f t="shared" si="6"/>
        <v>-186</v>
      </c>
      <c r="L24" s="22">
        <v>186</v>
      </c>
      <c r="M24" s="27"/>
      <c r="N24" s="21">
        <f t="shared" si="3"/>
        <v>0</v>
      </c>
    </row>
    <row r="25" spans="1:14" ht="15.75" thickBot="1" x14ac:dyDescent="0.3">
      <c r="A25" s="29" t="s">
        <v>31</v>
      </c>
      <c r="B25" s="30"/>
      <c r="C25" s="31">
        <f t="shared" si="0"/>
        <v>0</v>
      </c>
      <c r="D25" s="30"/>
      <c r="E25" s="31" t="e">
        <f t="shared" si="4"/>
        <v>#DIV/0!</v>
      </c>
      <c r="F25" s="31" t="e">
        <f t="shared" si="1"/>
        <v>#DIV/0!</v>
      </c>
      <c r="G25" s="31" t="e">
        <f t="shared" si="2"/>
        <v>#DIV/0!</v>
      </c>
      <c r="H25" s="31" t="e">
        <v>#DIV/0!</v>
      </c>
      <c r="I25" s="20">
        <f t="shared" si="5"/>
        <v>78.571428571428569</v>
      </c>
      <c r="J25" s="32">
        <v>16500</v>
      </c>
      <c r="K25" s="32">
        <f t="shared" si="6"/>
        <v>-210</v>
      </c>
      <c r="L25" s="33">
        <v>210</v>
      </c>
      <c r="M25" s="34"/>
      <c r="N25" s="32">
        <f t="shared" si="3"/>
        <v>0</v>
      </c>
    </row>
    <row r="26" spans="1:14" ht="16.5" thickBot="1" x14ac:dyDescent="0.3">
      <c r="A26" s="35" t="s">
        <v>32</v>
      </c>
      <c r="B26" s="36">
        <f>SUM(B10:B25)</f>
        <v>2142818</v>
      </c>
      <c r="C26" s="37">
        <f>B26/J26*100</f>
        <v>106.15098895252324</v>
      </c>
      <c r="D26" s="36">
        <f>SUM(D10:D25)</f>
        <v>16801</v>
      </c>
      <c r="E26" s="37">
        <f>B26/D26</f>
        <v>127.54109874412238</v>
      </c>
      <c r="F26" s="37">
        <f t="shared" si="1"/>
        <v>0.44109874412238526</v>
      </c>
      <c r="G26" s="37">
        <f t="shared" si="2"/>
        <v>8.8946311292170037</v>
      </c>
      <c r="H26" s="38">
        <v>127.1</v>
      </c>
      <c r="I26" s="37">
        <f>J26/L26</f>
        <v>118.64646761490538</v>
      </c>
      <c r="J26" s="39">
        <f>SUM(J10:J25)</f>
        <v>2018651</v>
      </c>
      <c r="K26" s="40">
        <f t="shared" si="6"/>
        <v>-213</v>
      </c>
      <c r="L26" s="41">
        <f>SUM(L10:L25)</f>
        <v>17014</v>
      </c>
      <c r="M26" s="41">
        <f>SUM(M10:M25)</f>
        <v>16801</v>
      </c>
      <c r="N26" s="42">
        <f t="shared" si="3"/>
        <v>0</v>
      </c>
    </row>
    <row r="27" spans="1:14" s="23" customFormat="1" ht="15.75" thickBot="1" x14ac:dyDescent="0.3">
      <c r="A27" s="43" t="s">
        <v>33</v>
      </c>
      <c r="B27" s="44">
        <v>65540</v>
      </c>
      <c r="C27" s="45">
        <f t="shared" si="0"/>
        <v>94.9579831932773</v>
      </c>
      <c r="D27" s="44">
        <v>580</v>
      </c>
      <c r="E27" s="45">
        <f t="shared" si="4"/>
        <v>113</v>
      </c>
      <c r="F27" s="45">
        <f t="shared" si="1"/>
        <v>-3</v>
      </c>
      <c r="G27" s="45">
        <f t="shared" si="2"/>
        <v>-6</v>
      </c>
      <c r="H27" s="45">
        <v>116</v>
      </c>
      <c r="I27" s="45">
        <f>J27/L27</f>
        <v>119</v>
      </c>
      <c r="J27" s="44">
        <v>69020</v>
      </c>
      <c r="K27" s="44">
        <f t="shared" si="6"/>
        <v>0</v>
      </c>
      <c r="L27" s="44">
        <v>580</v>
      </c>
      <c r="M27" s="44">
        <v>580</v>
      </c>
      <c r="N27" s="46">
        <f t="shared" si="3"/>
        <v>0</v>
      </c>
    </row>
    <row r="28" spans="1:14" s="23" customFormat="1" ht="15.75" thickBot="1" x14ac:dyDescent="0.3">
      <c r="A28" s="47" t="s">
        <v>34</v>
      </c>
      <c r="B28" s="48">
        <v>11000</v>
      </c>
      <c r="C28" s="45" t="e">
        <f>B28/J28*100</f>
        <v>#DIV/0!</v>
      </c>
      <c r="D28" s="48">
        <v>117</v>
      </c>
      <c r="E28" s="45">
        <f t="shared" si="4"/>
        <v>94.017094017094024</v>
      </c>
      <c r="F28" s="45">
        <f t="shared" si="1"/>
        <v>1.7094017094024139E-2</v>
      </c>
      <c r="G28" s="45">
        <f t="shared" si="2"/>
        <v>94.017094017094024</v>
      </c>
      <c r="H28" s="45">
        <v>94</v>
      </c>
      <c r="I28" s="49"/>
      <c r="J28" s="50"/>
      <c r="K28" s="50"/>
      <c r="L28" s="50"/>
      <c r="M28" s="48">
        <v>117</v>
      </c>
      <c r="N28" s="46">
        <f t="shared" si="3"/>
        <v>0</v>
      </c>
    </row>
    <row r="29" spans="1:14" s="23" customFormat="1" ht="15.75" thickBot="1" x14ac:dyDescent="0.3">
      <c r="A29" s="51" t="s">
        <v>35</v>
      </c>
      <c r="B29" s="52">
        <v>28918</v>
      </c>
      <c r="C29" s="53">
        <f t="shared" si="0"/>
        <v>91.002926645057741</v>
      </c>
      <c r="D29" s="52">
        <v>340</v>
      </c>
      <c r="E29" s="53">
        <f t="shared" si="4"/>
        <v>85.052941176470583</v>
      </c>
      <c r="F29" s="53">
        <f t="shared" si="1"/>
        <v>0.35294117647057988</v>
      </c>
      <c r="G29" s="53">
        <f t="shared" si="2"/>
        <v>5.6104411764705873</v>
      </c>
      <c r="H29" s="53">
        <v>84.7</v>
      </c>
      <c r="I29" s="45">
        <f t="shared" ref="I29" si="7">J29/L29</f>
        <v>79.442499999999995</v>
      </c>
      <c r="J29" s="52">
        <v>31777</v>
      </c>
      <c r="K29" s="52">
        <f t="shared" si="6"/>
        <v>-60</v>
      </c>
      <c r="L29" s="52">
        <v>400</v>
      </c>
      <c r="M29" s="52">
        <v>340</v>
      </c>
      <c r="N29" s="46">
        <f t="shared" si="3"/>
        <v>0</v>
      </c>
    </row>
    <row r="30" spans="1:14" ht="16.5" thickBot="1" x14ac:dyDescent="0.3">
      <c r="A30" s="35" t="s">
        <v>36</v>
      </c>
      <c r="B30" s="36">
        <f>B26+B27+B28+B29</f>
        <v>2248276</v>
      </c>
      <c r="C30" s="37">
        <f>B30/J30*100</f>
        <v>106.07837512408891</v>
      </c>
      <c r="D30" s="36">
        <f>D26+D27+D28+D29</f>
        <v>17838</v>
      </c>
      <c r="E30" s="37">
        <f t="shared" si="4"/>
        <v>126.03856934633927</v>
      </c>
      <c r="F30" s="37">
        <f t="shared" si="1"/>
        <v>0.33856934633926983</v>
      </c>
      <c r="G30" s="37">
        <f t="shared" si="2"/>
        <v>8.252196110816314</v>
      </c>
      <c r="H30" s="38">
        <v>125.7</v>
      </c>
      <c r="I30" s="37">
        <f>J30/L30</f>
        <v>117.78637323552296</v>
      </c>
      <c r="J30" s="39">
        <f>J26+J27+J28+J29</f>
        <v>2119448</v>
      </c>
      <c r="K30" s="54">
        <f>D30-L30</f>
        <v>-156</v>
      </c>
      <c r="L30" s="39">
        <f>L26+L27+L28+L29</f>
        <v>17994</v>
      </c>
      <c r="M30" s="54">
        <f>M26+M27+M28+M29</f>
        <v>17838</v>
      </c>
      <c r="N30" s="54">
        <f>D30-M30</f>
        <v>0</v>
      </c>
    </row>
    <row r="31" spans="1:14" x14ac:dyDescent="0.25">
      <c r="I31" s="55">
        <v>2022</v>
      </c>
      <c r="J31" s="55">
        <v>2022</v>
      </c>
      <c r="L31" s="55">
        <v>2022</v>
      </c>
    </row>
    <row r="32" spans="1:14" x14ac:dyDescent="0.25">
      <c r="A32" t="s">
        <v>37</v>
      </c>
      <c r="D32">
        <f>L30</f>
        <v>17994</v>
      </c>
    </row>
    <row r="33" spans="1:4" x14ac:dyDescent="0.25">
      <c r="A33" t="s">
        <v>38</v>
      </c>
      <c r="D33">
        <f>M30</f>
        <v>17838</v>
      </c>
    </row>
    <row r="34" spans="1:4" x14ac:dyDescent="0.25">
      <c r="A34" t="s">
        <v>39</v>
      </c>
    </row>
    <row r="35" spans="1:4" x14ac:dyDescent="0.25">
      <c r="A35" t="s">
        <v>40</v>
      </c>
      <c r="D35" s="56">
        <f>K30</f>
        <v>-156</v>
      </c>
    </row>
    <row r="36" spans="1:4" x14ac:dyDescent="0.25">
      <c r="A36" t="s">
        <v>41</v>
      </c>
      <c r="D36">
        <f>N30</f>
        <v>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2023-11-27T08:18:29Z</dcterms:modified>
</cp:coreProperties>
</file>