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9" i="1"/>
  <c r="K29"/>
  <c r="F29"/>
  <c r="E29"/>
  <c r="G29" s="1"/>
  <c r="C29"/>
  <c r="N28"/>
  <c r="E28"/>
  <c r="F28" s="1"/>
  <c r="C28"/>
  <c r="N27"/>
  <c r="K27"/>
  <c r="E27"/>
  <c r="F27" s="1"/>
  <c r="C27"/>
  <c r="M26"/>
  <c r="M30" s="1"/>
  <c r="D33" s="1"/>
  <c r="L26"/>
  <c r="L30" s="1"/>
  <c r="D32" s="1"/>
  <c r="J26"/>
  <c r="J30" s="1"/>
  <c r="D26"/>
  <c r="K26" s="1"/>
  <c r="B26"/>
  <c r="E26" s="1"/>
  <c r="N25"/>
  <c r="K25"/>
  <c r="F25"/>
  <c r="E25"/>
  <c r="G25" s="1"/>
  <c r="C25"/>
  <c r="N24"/>
  <c r="K24"/>
  <c r="F24"/>
  <c r="E24"/>
  <c r="G24" s="1"/>
  <c r="C24"/>
  <c r="N23"/>
  <c r="K23"/>
  <c r="F23"/>
  <c r="E23"/>
  <c r="G23" s="1"/>
  <c r="C23"/>
  <c r="N22"/>
  <c r="K22"/>
  <c r="F22"/>
  <c r="E22"/>
  <c r="G22" s="1"/>
  <c r="C22"/>
  <c r="N21"/>
  <c r="K21"/>
  <c r="F21"/>
  <c r="E21"/>
  <c r="G21" s="1"/>
  <c r="C21"/>
  <c r="N20"/>
  <c r="K20"/>
  <c r="F20"/>
  <c r="E20"/>
  <c r="G20" s="1"/>
  <c r="C20"/>
  <c r="N19"/>
  <c r="K19"/>
  <c r="F19"/>
  <c r="E19"/>
  <c r="G19" s="1"/>
  <c r="C19"/>
  <c r="N18"/>
  <c r="K18"/>
  <c r="F18"/>
  <c r="E18"/>
  <c r="G18" s="1"/>
  <c r="C18"/>
  <c r="N17"/>
  <c r="K17"/>
  <c r="F17"/>
  <c r="E17"/>
  <c r="G17" s="1"/>
  <c r="C17"/>
  <c r="N16"/>
  <c r="K16"/>
  <c r="F16"/>
  <c r="E16"/>
  <c r="G16" s="1"/>
  <c r="C16"/>
  <c r="N15"/>
  <c r="K15"/>
  <c r="F15"/>
  <c r="E15"/>
  <c r="G15" s="1"/>
  <c r="C15"/>
  <c r="N14"/>
  <c r="K14"/>
  <c r="F14"/>
  <c r="E14"/>
  <c r="G14" s="1"/>
  <c r="C14"/>
  <c r="N13"/>
  <c r="K13"/>
  <c r="F13"/>
  <c r="E13"/>
  <c r="G13" s="1"/>
  <c r="C13"/>
  <c r="N12"/>
  <c r="K12"/>
  <c r="F12"/>
  <c r="E12"/>
  <c r="G12" s="1"/>
  <c r="C12"/>
  <c r="N11"/>
  <c r="K11"/>
  <c r="F11"/>
  <c r="E11"/>
  <c r="G11" s="1"/>
  <c r="C11"/>
  <c r="N10"/>
  <c r="K10"/>
  <c r="F10"/>
  <c r="E10"/>
  <c r="G10" s="1"/>
  <c r="C10"/>
  <c r="G26" l="1"/>
  <c r="F26"/>
  <c r="N26"/>
  <c r="G27"/>
  <c r="G28"/>
  <c r="B30"/>
  <c r="D30"/>
  <c r="C26"/>
  <c r="K30" l="1"/>
  <c r="D35" s="1"/>
  <c r="N30"/>
  <c r="D36" s="1"/>
  <c r="E30"/>
  <c r="C30"/>
  <c r="G30" l="1"/>
  <c r="F30"/>
</calcChain>
</file>

<file path=xl/sharedStrings.xml><?xml version="1.0" encoding="utf-8"?>
<sst xmlns="http://schemas.openxmlformats.org/spreadsheetml/2006/main" count="42" uniqueCount="42">
  <si>
    <t>Молоко 30.08.2023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</si>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</sst>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T27" sqref="T27"/>
    </sheetView>
  </sheetViews>
  <sheetFormatPr defaultRowHeight="1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9.28515625" bestFit="1" customWidth="1"/>
    <col min="14" max="14" width="9" customWidth="1"/>
  </cols>
  <sheetData>
    <row r="1" spans="1:14" ht="21">
      <c r="A1" s="1" t="s">
        <v>0</v>
      </c>
      <c r="H1" s="2"/>
    </row>
    <row r="2" spans="1:14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>
      <c r="A10" s="19" t="s">
        <v>16</v>
      </c>
      <c r="B10" s="20">
        <v>130303</v>
      </c>
      <c r="C10" s="21">
        <f t="shared" ref="C10:C29" si="0">B10/J10*100</f>
        <v>106.9372178908494</v>
      </c>
      <c r="D10" s="20">
        <v>1016</v>
      </c>
      <c r="E10" s="21">
        <f>B10/D10</f>
        <v>128.2509842519685</v>
      </c>
      <c r="F10" s="21">
        <f t="shared" ref="F10:F30" si="1">E10-H10</f>
        <v>0.55098425196850087</v>
      </c>
      <c r="G10" s="21">
        <f t="shared" ref="G10:G30" si="2">E10-I10</f>
        <v>8.9509842519685066</v>
      </c>
      <c r="H10" s="21">
        <v>127.7</v>
      </c>
      <c r="I10" s="21">
        <v>119.3</v>
      </c>
      <c r="J10" s="22">
        <v>121850</v>
      </c>
      <c r="K10" s="20">
        <f t="shared" ref="K10:K29" si="3">D10-L10</f>
        <v>-5</v>
      </c>
      <c r="L10" s="23">
        <v>1021</v>
      </c>
      <c r="M10" s="20">
        <v>1016</v>
      </c>
      <c r="N10" s="20">
        <f t="shared" ref="N10:N29" si="4">D10-M10</f>
        <v>0</v>
      </c>
    </row>
    <row r="11" spans="1:14">
      <c r="A11" s="19" t="s">
        <v>17</v>
      </c>
      <c r="B11" s="20">
        <v>144756</v>
      </c>
      <c r="C11" s="21">
        <f t="shared" si="0"/>
        <v>107.97287923202579</v>
      </c>
      <c r="D11" s="20">
        <v>1156</v>
      </c>
      <c r="E11" s="21">
        <f t="shared" ref="E11:E30" si="5">B11/D11</f>
        <v>125.22145328719724</v>
      </c>
      <c r="F11" s="21">
        <f t="shared" si="1"/>
        <v>2.9214532871972381</v>
      </c>
      <c r="G11" s="21">
        <f t="shared" si="2"/>
        <v>4.4214532871972381</v>
      </c>
      <c r="H11" s="21">
        <v>122.3</v>
      </c>
      <c r="I11" s="21">
        <v>120.8</v>
      </c>
      <c r="J11" s="22">
        <v>134067</v>
      </c>
      <c r="K11" s="20">
        <f t="shared" si="3"/>
        <v>46</v>
      </c>
      <c r="L11" s="23">
        <v>1110</v>
      </c>
      <c r="M11" s="20">
        <v>1156</v>
      </c>
      <c r="N11" s="20">
        <f t="shared" si="4"/>
        <v>0</v>
      </c>
    </row>
    <row r="12" spans="1:14">
      <c r="A12" s="19" t="s">
        <v>18</v>
      </c>
      <c r="B12" s="20">
        <v>122017</v>
      </c>
      <c r="C12" s="21">
        <f t="shared" si="0"/>
        <v>113.79741286850769</v>
      </c>
      <c r="D12" s="20">
        <v>778</v>
      </c>
      <c r="E12" s="21">
        <f>B12/D12</f>
        <v>156.83419023136247</v>
      </c>
      <c r="F12" s="21">
        <f t="shared" si="1"/>
        <v>5.1341902313624814</v>
      </c>
      <c r="G12" s="21">
        <f t="shared" si="2"/>
        <v>15.234190231362476</v>
      </c>
      <c r="H12" s="21">
        <v>151.69999999999999</v>
      </c>
      <c r="I12" s="21">
        <v>141.6</v>
      </c>
      <c r="J12" s="22">
        <v>107223</v>
      </c>
      <c r="K12" s="20">
        <f t="shared" si="3"/>
        <v>21</v>
      </c>
      <c r="L12" s="23">
        <v>757</v>
      </c>
      <c r="M12" s="20">
        <v>778</v>
      </c>
      <c r="N12" s="20">
        <f t="shared" si="4"/>
        <v>0</v>
      </c>
    </row>
    <row r="13" spans="1:14">
      <c r="A13" s="19" t="s">
        <v>19</v>
      </c>
      <c r="B13" s="20">
        <v>110975</v>
      </c>
      <c r="C13" s="21">
        <f t="shared" si="0"/>
        <v>100.26653415251174</v>
      </c>
      <c r="D13" s="20">
        <v>1010</v>
      </c>
      <c r="E13" s="21">
        <f t="shared" si="5"/>
        <v>109.87623762376238</v>
      </c>
      <c r="F13" s="21">
        <f t="shared" si="1"/>
        <v>0.37623762376237835</v>
      </c>
      <c r="G13" s="21">
        <f t="shared" si="2"/>
        <v>5.1762376237623755</v>
      </c>
      <c r="H13" s="21">
        <v>109.5</v>
      </c>
      <c r="I13" s="21">
        <v>104.7</v>
      </c>
      <c r="J13" s="22">
        <v>110680</v>
      </c>
      <c r="K13" s="20">
        <f t="shared" si="3"/>
        <v>-47</v>
      </c>
      <c r="L13" s="23">
        <v>1057</v>
      </c>
      <c r="M13" s="20">
        <v>1010</v>
      </c>
      <c r="N13" s="20">
        <f t="shared" si="4"/>
        <v>0</v>
      </c>
    </row>
    <row r="14" spans="1:14">
      <c r="A14" s="19" t="s">
        <v>20</v>
      </c>
      <c r="B14" s="20">
        <v>149127</v>
      </c>
      <c r="C14" s="21">
        <f>B14/J14*100</f>
        <v>105.10487440444307</v>
      </c>
      <c r="D14" s="20">
        <v>1200</v>
      </c>
      <c r="E14" s="21">
        <f t="shared" si="5"/>
        <v>124.27249999999999</v>
      </c>
      <c r="F14" s="21">
        <f t="shared" si="1"/>
        <v>7.2499999999990905E-2</v>
      </c>
      <c r="G14" s="21">
        <f t="shared" si="2"/>
        <v>6.0724999999999909</v>
      </c>
      <c r="H14" s="21">
        <v>124.2</v>
      </c>
      <c r="I14" s="21">
        <v>118.2</v>
      </c>
      <c r="J14" s="22">
        <v>141884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>
      <c r="A15" s="19" t="s">
        <v>21</v>
      </c>
      <c r="B15" s="20">
        <v>283479</v>
      </c>
      <c r="C15" s="21">
        <f t="shared" si="0"/>
        <v>100.48705269314617</v>
      </c>
      <c r="D15" s="20">
        <v>2334</v>
      </c>
      <c r="E15" s="21">
        <f t="shared" si="5"/>
        <v>121.45629820051414</v>
      </c>
      <c r="F15" s="21">
        <f t="shared" si="1"/>
        <v>-6.0437017994858593</v>
      </c>
      <c r="G15" s="21">
        <f t="shared" si="2"/>
        <v>3.4562982005141407</v>
      </c>
      <c r="H15" s="21">
        <v>127.5</v>
      </c>
      <c r="I15" s="21">
        <v>118</v>
      </c>
      <c r="J15" s="22">
        <v>282105</v>
      </c>
      <c r="K15" s="20">
        <f t="shared" si="3"/>
        <v>-56</v>
      </c>
      <c r="L15" s="23">
        <v>2390</v>
      </c>
      <c r="M15" s="20">
        <v>2334</v>
      </c>
      <c r="N15" s="20">
        <f t="shared" si="4"/>
        <v>0</v>
      </c>
    </row>
    <row r="16" spans="1:14">
      <c r="A16" s="19" t="s">
        <v>22</v>
      </c>
      <c r="B16" s="20">
        <v>53228</v>
      </c>
      <c r="C16" s="21">
        <f t="shared" si="0"/>
        <v>115.36194191590809</v>
      </c>
      <c r="D16" s="20">
        <v>420</v>
      </c>
      <c r="E16" s="21">
        <f t="shared" si="5"/>
        <v>126.73333333333333</v>
      </c>
      <c r="F16" s="21">
        <f t="shared" si="1"/>
        <v>9.0333333333333314</v>
      </c>
      <c r="G16" s="21">
        <f t="shared" si="2"/>
        <v>16.833333333333329</v>
      </c>
      <c r="H16" s="21">
        <v>117.7</v>
      </c>
      <c r="I16" s="21">
        <v>109.9</v>
      </c>
      <c r="J16" s="22">
        <v>46140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>
      <c r="A17" s="19" t="s">
        <v>23</v>
      </c>
      <c r="B17" s="20">
        <v>254148</v>
      </c>
      <c r="C17" s="21">
        <f t="shared" si="0"/>
        <v>106.06735945912106</v>
      </c>
      <c r="D17" s="20">
        <v>1802</v>
      </c>
      <c r="E17" s="21">
        <f t="shared" si="5"/>
        <v>141.03662597114317</v>
      </c>
      <c r="F17" s="21">
        <f>E17-H17</f>
        <v>0.33662597114317805</v>
      </c>
      <c r="G17" s="21">
        <f t="shared" si="2"/>
        <v>3.2366259711431553</v>
      </c>
      <c r="H17" s="21">
        <v>140.69999999999999</v>
      </c>
      <c r="I17" s="21">
        <v>137.80000000000001</v>
      </c>
      <c r="J17" s="22">
        <v>239610</v>
      </c>
      <c r="K17" s="20">
        <f t="shared" si="3"/>
        <v>63</v>
      </c>
      <c r="L17" s="23">
        <v>1739</v>
      </c>
      <c r="M17" s="20">
        <v>1802</v>
      </c>
      <c r="N17" s="20">
        <f t="shared" si="4"/>
        <v>0</v>
      </c>
    </row>
    <row r="18" spans="1:14">
      <c r="A18" s="19" t="s">
        <v>24</v>
      </c>
      <c r="B18" s="20">
        <v>195785</v>
      </c>
      <c r="C18" s="21">
        <f t="shared" si="0"/>
        <v>110.03113479003687</v>
      </c>
      <c r="D18" s="20">
        <v>1670</v>
      </c>
      <c r="E18" s="21">
        <f t="shared" si="5"/>
        <v>117.23652694610779</v>
      </c>
      <c r="F18" s="21">
        <f t="shared" si="1"/>
        <v>1.8365269461077816</v>
      </c>
      <c r="G18" s="21">
        <f t="shared" si="2"/>
        <v>9.0365269461077844</v>
      </c>
      <c r="H18" s="21">
        <v>115.4</v>
      </c>
      <c r="I18" s="21">
        <v>108.2</v>
      </c>
      <c r="J18" s="22">
        <v>177936</v>
      </c>
      <c r="K18" s="20">
        <f t="shared" si="3"/>
        <v>25</v>
      </c>
      <c r="L18" s="23">
        <v>1645</v>
      </c>
      <c r="M18" s="20">
        <v>1670</v>
      </c>
      <c r="N18" s="20">
        <f t="shared" si="4"/>
        <v>0</v>
      </c>
    </row>
    <row r="19" spans="1:14">
      <c r="A19" s="24" t="s">
        <v>25</v>
      </c>
      <c r="B19" s="25">
        <v>53960</v>
      </c>
      <c r="C19" s="26">
        <f t="shared" si="0"/>
        <v>113.54502030595712</v>
      </c>
      <c r="D19" s="25">
        <v>656</v>
      </c>
      <c r="E19" s="26">
        <f t="shared" si="5"/>
        <v>82.256097560975604</v>
      </c>
      <c r="F19" s="26">
        <f t="shared" si="1"/>
        <v>5.6097560975601368E-2</v>
      </c>
      <c r="G19" s="26">
        <f>E19-I19</f>
        <v>7.1560975609756099</v>
      </c>
      <c r="H19" s="26">
        <v>82.2</v>
      </c>
      <c r="I19" s="26">
        <v>75.099999999999994</v>
      </c>
      <c r="J19" s="27">
        <v>47523</v>
      </c>
      <c r="K19" s="25">
        <f t="shared" si="3"/>
        <v>23</v>
      </c>
      <c r="L19" s="28">
        <v>633</v>
      </c>
      <c r="M19" s="25">
        <v>656</v>
      </c>
      <c r="N19" s="25">
        <f t="shared" si="4"/>
        <v>0</v>
      </c>
    </row>
    <row r="20" spans="1:14">
      <c r="A20" s="19" t="s">
        <v>26</v>
      </c>
      <c r="B20" s="20">
        <v>132029</v>
      </c>
      <c r="C20" s="21">
        <f t="shared" si="0"/>
        <v>115.9950097959112</v>
      </c>
      <c r="D20" s="20">
        <v>820</v>
      </c>
      <c r="E20" s="21">
        <f t="shared" si="5"/>
        <v>161.01097560975609</v>
      </c>
      <c r="F20" s="21">
        <f t="shared" si="1"/>
        <v>2.9109756097560933</v>
      </c>
      <c r="G20" s="21">
        <f t="shared" si="2"/>
        <v>19.610975609756082</v>
      </c>
      <c r="H20" s="21">
        <v>158.1</v>
      </c>
      <c r="I20" s="21">
        <v>141.4</v>
      </c>
      <c r="J20" s="20">
        <v>113823</v>
      </c>
      <c r="K20" s="20">
        <f t="shared" si="3"/>
        <v>15</v>
      </c>
      <c r="L20" s="23">
        <v>805</v>
      </c>
      <c r="M20" s="20">
        <v>820</v>
      </c>
      <c r="N20" s="20">
        <f t="shared" si="4"/>
        <v>0</v>
      </c>
    </row>
    <row r="21" spans="1:14" hidden="1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/>
      <c r="I21" s="21"/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>
      <c r="A22" s="19" t="s">
        <v>28</v>
      </c>
      <c r="B22" s="20">
        <v>485246</v>
      </c>
      <c r="C22" s="21">
        <f t="shared" si="0"/>
        <v>104.58519048563275</v>
      </c>
      <c r="D22" s="20">
        <v>3786</v>
      </c>
      <c r="E22" s="21">
        <f t="shared" si="5"/>
        <v>128.16851558372954</v>
      </c>
      <c r="F22" s="21">
        <f t="shared" si="1"/>
        <v>6.8515583729549689E-2</v>
      </c>
      <c r="G22" s="21">
        <f t="shared" si="2"/>
        <v>4.0685155837295497</v>
      </c>
      <c r="H22" s="21">
        <v>128.1</v>
      </c>
      <c r="I22" s="21">
        <v>124.1</v>
      </c>
      <c r="J22" s="20">
        <v>463972</v>
      </c>
      <c r="K22" s="20">
        <f t="shared" si="3"/>
        <v>48</v>
      </c>
      <c r="L22" s="23">
        <v>3738</v>
      </c>
      <c r="M22" s="20">
        <v>3786</v>
      </c>
      <c r="N22" s="20">
        <f t="shared" si="4"/>
        <v>0</v>
      </c>
    </row>
    <row r="23" spans="1:14" hidden="1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/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72.099999999999994</v>
      </c>
      <c r="J24" s="20">
        <v>20200</v>
      </c>
      <c r="K24" s="20">
        <f t="shared" si="3"/>
        <v>-280</v>
      </c>
      <c r="L24" s="23">
        <v>280</v>
      </c>
      <c r="M24" s="29"/>
      <c r="N24" s="20">
        <f t="shared" si="4"/>
        <v>0</v>
      </c>
    </row>
    <row r="25" spans="1:14" ht="15.75" thickBot="1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90</v>
      </c>
      <c r="J25" s="35">
        <v>18900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>
      <c r="A26" s="38" t="s">
        <v>32</v>
      </c>
      <c r="B26" s="39">
        <f>SUM(B10:B25)</f>
        <v>2115053</v>
      </c>
      <c r="C26" s="40">
        <f>B26/J26*100</f>
        <v>104.39999151000067</v>
      </c>
      <c r="D26" s="39">
        <f>SUM(D10:D25)</f>
        <v>16648</v>
      </c>
      <c r="E26" s="40">
        <f>B26/D26</f>
        <v>127.04547092743873</v>
      </c>
      <c r="F26" s="40">
        <f t="shared" si="1"/>
        <v>0.24547092743873122</v>
      </c>
      <c r="G26" s="40">
        <f t="shared" si="2"/>
        <v>7.9454709274387341</v>
      </c>
      <c r="H26" s="41">
        <v>126.8</v>
      </c>
      <c r="I26" s="40">
        <v>119.1</v>
      </c>
      <c r="J26" s="42">
        <f>SUM(J10:J25)</f>
        <v>2025913</v>
      </c>
      <c r="K26" s="43">
        <f t="shared" si="3"/>
        <v>-357</v>
      </c>
      <c r="L26" s="44">
        <f>SUM(L10:L25)</f>
        <v>17005</v>
      </c>
      <c r="M26" s="44">
        <f>SUM(M10:M25)</f>
        <v>16648</v>
      </c>
      <c r="N26" s="45">
        <f t="shared" si="4"/>
        <v>0</v>
      </c>
    </row>
    <row r="27" spans="1:14" ht="15.75" thickBot="1">
      <c r="A27" s="46" t="s">
        <v>33</v>
      </c>
      <c r="B27" s="47">
        <v>63510</v>
      </c>
      <c r="C27" s="48">
        <f t="shared" si="0"/>
        <v>101.86046511627906</v>
      </c>
      <c r="D27" s="47">
        <v>580</v>
      </c>
      <c r="E27" s="49">
        <f t="shared" si="5"/>
        <v>109.5</v>
      </c>
      <c r="F27" s="48">
        <f t="shared" si="1"/>
        <v>0</v>
      </c>
      <c r="G27" s="48">
        <f t="shared" si="2"/>
        <v>2</v>
      </c>
      <c r="H27" s="48">
        <v>109.5</v>
      </c>
      <c r="I27" s="48">
        <v>107.5</v>
      </c>
      <c r="J27" s="47">
        <v>62350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>
      <c r="A28" s="52" t="s">
        <v>34</v>
      </c>
      <c r="B28" s="53">
        <v>13800</v>
      </c>
      <c r="C28" s="48" t="e">
        <f>B28/J28*100</f>
        <v>#DIV/0!</v>
      </c>
      <c r="D28" s="53">
        <v>130</v>
      </c>
      <c r="E28" s="49">
        <f t="shared" si="5"/>
        <v>106.15384615384616</v>
      </c>
      <c r="F28" s="54">
        <f t="shared" si="1"/>
        <v>-4.6153846153842437E-2</v>
      </c>
      <c r="G28" s="49">
        <f t="shared" si="2"/>
        <v>106.15384615384616</v>
      </c>
      <c r="H28" s="54">
        <v>106.2</v>
      </c>
      <c r="I28" s="49"/>
      <c r="J28" s="55"/>
      <c r="K28" s="55"/>
      <c r="L28" s="55"/>
      <c r="M28" s="53">
        <v>130</v>
      </c>
      <c r="N28" s="51">
        <f t="shared" si="4"/>
        <v>0</v>
      </c>
    </row>
    <row r="29" spans="1:14" ht="15.75" thickBot="1">
      <c r="A29" s="56" t="s">
        <v>35</v>
      </c>
      <c r="B29" s="35">
        <v>29012</v>
      </c>
      <c r="C29" s="34">
        <f t="shared" si="0"/>
        <v>72.894472361809051</v>
      </c>
      <c r="D29" s="35">
        <v>350</v>
      </c>
      <c r="E29" s="33">
        <f t="shared" si="5"/>
        <v>82.891428571428577</v>
      </c>
      <c r="F29" s="34">
        <f t="shared" si="1"/>
        <v>0.59142857142857963</v>
      </c>
      <c r="G29" s="34">
        <f t="shared" si="2"/>
        <v>-16.608571428571423</v>
      </c>
      <c r="H29" s="34">
        <v>82.3</v>
      </c>
      <c r="I29" s="34">
        <v>99.5</v>
      </c>
      <c r="J29" s="35">
        <v>39800</v>
      </c>
      <c r="K29" s="32">
        <f t="shared" si="3"/>
        <v>-50</v>
      </c>
      <c r="L29" s="35">
        <v>400</v>
      </c>
      <c r="M29" s="35">
        <v>350</v>
      </c>
      <c r="N29" s="51">
        <f t="shared" si="4"/>
        <v>0</v>
      </c>
    </row>
    <row r="30" spans="1:14" ht="16.5" thickBot="1">
      <c r="A30" s="38" t="s">
        <v>36</v>
      </c>
      <c r="B30" s="39">
        <f>B26+B27+B28+B29</f>
        <v>2221375</v>
      </c>
      <c r="C30" s="40">
        <f>B30/J30*100</f>
        <v>104.38483259189223</v>
      </c>
      <c r="D30" s="39">
        <f>D26+D27+D28+D29</f>
        <v>17708</v>
      </c>
      <c r="E30" s="40">
        <f t="shared" si="5"/>
        <v>125.44471425344477</v>
      </c>
      <c r="F30" s="40">
        <f t="shared" si="1"/>
        <v>0.24471425344476927</v>
      </c>
      <c r="G30" s="40">
        <f t="shared" si="2"/>
        <v>7.144714253444775</v>
      </c>
      <c r="H30" s="41">
        <v>125.2</v>
      </c>
      <c r="I30" s="40">
        <v>118.3</v>
      </c>
      <c r="J30" s="42">
        <f>J26+J27+J29</f>
        <v>2128063</v>
      </c>
      <c r="K30" s="57">
        <f>D30-L30</f>
        <v>-277</v>
      </c>
      <c r="L30" s="42">
        <f>L26+L27+L29</f>
        <v>17985</v>
      </c>
      <c r="M30" s="57">
        <f>M26+M27+M28+M29</f>
        <v>17708</v>
      </c>
      <c r="N30" s="57">
        <f>D30-M30</f>
        <v>0</v>
      </c>
    </row>
    <row r="31" spans="1:14">
      <c r="I31" s="58">
        <v>2022</v>
      </c>
      <c r="J31" s="58">
        <v>2022</v>
      </c>
      <c r="L31" s="58">
        <v>2022</v>
      </c>
    </row>
    <row r="32" spans="1:14">
      <c r="A32" t="s">
        <v>37</v>
      </c>
      <c r="D32">
        <f>L30</f>
        <v>17985</v>
      </c>
    </row>
    <row r="33" spans="1:4">
      <c r="A33" t="s">
        <v>38</v>
      </c>
      <c r="D33">
        <f>M30</f>
        <v>17708</v>
      </c>
    </row>
    <row r="34" spans="1:4">
      <c r="A34" t="s">
        <v>39</v>
      </c>
    </row>
    <row r="35" spans="1:4">
      <c r="A35" t="s">
        <v>40</v>
      </c>
      <c r="D35" s="59">
        <f>K30</f>
        <v>-277</v>
      </c>
    </row>
    <row r="36" spans="1:4">
      <c r="A36" t="s">
        <v>41</v>
      </c>
      <c r="D36">
        <f>N30</f>
        <v>0</v>
      </c>
    </row>
    <row r="38" spans="1:4">
      <c r="A38" s="60"/>
      <c r="B38" s="61"/>
      <c r="C38" s="61"/>
      <c r="D38" s="62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2023-08-30T08:25:16Z</dcterms:modified>
</cp:coreProperties>
</file>