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AD25" i="1"/>
  <c r="AC25"/>
  <c r="AB25"/>
  <c r="AA25"/>
  <c r="Z25"/>
  <c r="Y25"/>
  <c r="V25"/>
  <c r="W25" s="1"/>
  <c r="U25"/>
  <c r="U27" s="1"/>
  <c r="T25"/>
  <c r="S25"/>
  <c r="S27" s="1"/>
  <c r="R25"/>
  <c r="Q25"/>
  <c r="Q27" s="1"/>
  <c r="P25"/>
  <c r="O25"/>
  <c r="O27" s="1"/>
  <c r="N25"/>
  <c r="M25"/>
  <c r="M27" s="1"/>
  <c r="L25"/>
  <c r="K25"/>
  <c r="K27" s="1"/>
  <c r="J25"/>
  <c r="J27" s="1"/>
  <c r="H25"/>
  <c r="I25" s="1"/>
  <c r="G25"/>
  <c r="G27" s="1"/>
  <c r="E25"/>
  <c r="E27" s="1"/>
  <c r="D25"/>
  <c r="D27" s="1"/>
  <c r="W24"/>
  <c r="T24"/>
  <c r="R24"/>
  <c r="P24"/>
  <c r="N24"/>
  <c r="L24"/>
  <c r="I24"/>
  <c r="F24"/>
  <c r="B24"/>
  <c r="C24" s="1"/>
  <c r="W23"/>
  <c r="T23"/>
  <c r="R23"/>
  <c r="P23"/>
  <c r="N23"/>
  <c r="L23"/>
  <c r="I23"/>
  <c r="F23"/>
  <c r="B23"/>
  <c r="C23" s="1"/>
  <c r="W22"/>
  <c r="T22"/>
  <c r="R22"/>
  <c r="P22"/>
  <c r="N22"/>
  <c r="L22"/>
  <c r="I22"/>
  <c r="F22"/>
  <c r="B22"/>
  <c r="C22" s="1"/>
  <c r="W21"/>
  <c r="T21"/>
  <c r="R21"/>
  <c r="P21"/>
  <c r="N21"/>
  <c r="L21"/>
  <c r="I21"/>
  <c r="F21"/>
  <c r="B21"/>
  <c r="C21" s="1"/>
  <c r="W20"/>
  <c r="T20"/>
  <c r="R20"/>
  <c r="P20"/>
  <c r="N20"/>
  <c r="L20"/>
  <c r="I20"/>
  <c r="F20"/>
  <c r="B20"/>
  <c r="C20" s="1"/>
  <c r="W19"/>
  <c r="T19"/>
  <c r="R19"/>
  <c r="P19"/>
  <c r="N19"/>
  <c r="L19"/>
  <c r="I19"/>
  <c r="F19"/>
  <c r="B19"/>
  <c r="C19" s="1"/>
  <c r="W18"/>
  <c r="T18"/>
  <c r="R18"/>
  <c r="P18"/>
  <c r="N18"/>
  <c r="L18"/>
  <c r="I18"/>
  <c r="F18"/>
  <c r="B18"/>
  <c r="C18" s="1"/>
  <c r="W17"/>
  <c r="T17"/>
  <c r="R17"/>
  <c r="P17"/>
  <c r="N17"/>
  <c r="L17"/>
  <c r="I17"/>
  <c r="F17"/>
  <c r="B17"/>
  <c r="C17" s="1"/>
  <c r="W16"/>
  <c r="T16"/>
  <c r="R16"/>
  <c r="P16"/>
  <c r="N16"/>
  <c r="L16"/>
  <c r="I16"/>
  <c r="F16"/>
  <c r="B16"/>
  <c r="C16" s="1"/>
  <c r="W15"/>
  <c r="T15"/>
  <c r="R15"/>
  <c r="P15"/>
  <c r="N15"/>
  <c r="L15"/>
  <c r="I15"/>
  <c r="F15"/>
  <c r="B15"/>
  <c r="C15" s="1"/>
  <c r="W14"/>
  <c r="T14"/>
  <c r="R14"/>
  <c r="P14"/>
  <c r="N14"/>
  <c r="L14"/>
  <c r="I14"/>
  <c r="F14"/>
  <c r="B14"/>
  <c r="C14" s="1"/>
  <c r="W13"/>
  <c r="T13"/>
  <c r="R13"/>
  <c r="P13"/>
  <c r="N13"/>
  <c r="L13"/>
  <c r="I13"/>
  <c r="F13"/>
  <c r="B13"/>
  <c r="C13" s="1"/>
  <c r="W12"/>
  <c r="T12"/>
  <c r="R12"/>
  <c r="P12"/>
  <c r="N12"/>
  <c r="L12"/>
  <c r="I12"/>
  <c r="F12"/>
  <c r="B12"/>
  <c r="C12" s="1"/>
  <c r="W11"/>
  <c r="T11"/>
  <c r="R11"/>
  <c r="P11"/>
  <c r="N11"/>
  <c r="L11"/>
  <c r="I11"/>
  <c r="F11"/>
  <c r="B11"/>
  <c r="C11" s="1"/>
  <c r="W10"/>
  <c r="T10"/>
  <c r="R10"/>
  <c r="P10"/>
  <c r="N10"/>
  <c r="L10"/>
  <c r="I10"/>
  <c r="F10"/>
  <c r="C10"/>
  <c r="B10"/>
  <c r="W9"/>
  <c r="T9"/>
  <c r="R9"/>
  <c r="P9"/>
  <c r="N9"/>
  <c r="L9"/>
  <c r="I9"/>
  <c r="F9"/>
  <c r="C9"/>
  <c r="B9"/>
  <c r="W8"/>
  <c r="T8"/>
  <c r="R8"/>
  <c r="P8"/>
  <c r="N8"/>
  <c r="L8"/>
  <c r="I8"/>
  <c r="F8"/>
  <c r="C8"/>
  <c r="B8"/>
  <c r="W7"/>
  <c r="T7"/>
  <c r="R7"/>
  <c r="P7"/>
  <c r="N7"/>
  <c r="L7"/>
  <c r="I7"/>
  <c r="F7"/>
  <c r="C7"/>
  <c r="B7"/>
  <c r="W6"/>
  <c r="T6"/>
  <c r="R6"/>
  <c r="P6"/>
  <c r="N6"/>
  <c r="L6"/>
  <c r="I6"/>
  <c r="F6"/>
  <c r="C6"/>
  <c r="B6"/>
  <c r="B25" s="1"/>
  <c r="C25" l="1"/>
  <c r="B27"/>
  <c r="F25"/>
  <c r="H27"/>
  <c r="V27"/>
</calcChain>
</file>

<file path=xl/sharedStrings.xml><?xml version="1.0" encoding="utf-8"?>
<sst xmlns="http://schemas.openxmlformats.org/spreadsheetml/2006/main" count="103" uniqueCount="52">
  <si>
    <t xml:space="preserve"> ХОД УБОРКИ УРОЖАЯ  на 25  августа       2023 года</t>
  </si>
  <si>
    <t>Департамент сельского хозяйства и продовольственных ресурсов области, БУ ВО "Вологодский информационно-консультационный центр агропромышленного комплекса"</t>
  </si>
  <si>
    <t>Наименование   хозяйства</t>
  </si>
  <si>
    <t>ЗЕРНОВЫЕ</t>
  </si>
  <si>
    <t>Семенники трав</t>
  </si>
  <si>
    <t>Картофель</t>
  </si>
  <si>
    <t>Овощи</t>
  </si>
  <si>
    <t>Рапс</t>
  </si>
  <si>
    <t>ПЛАН  УБОРКИ (га) 2023 г.</t>
  </si>
  <si>
    <t>Всего  убрано</t>
  </si>
  <si>
    <t>% к плану</t>
  </si>
  <si>
    <t>Обмо-лочено</t>
  </si>
  <si>
    <t>Намо-лочено /амбар/</t>
  </si>
  <si>
    <t>Уро-жай-ность</t>
  </si>
  <si>
    <t>в т.ч. плющ зерно</t>
  </si>
  <si>
    <t>Всего</t>
  </si>
  <si>
    <t>Намоло-чено</t>
  </si>
  <si>
    <t>Все-го</t>
  </si>
  <si>
    <t>Нако-пано</t>
  </si>
  <si>
    <t>Урожай-ность</t>
  </si>
  <si>
    <t xml:space="preserve">Вал. сбор </t>
  </si>
  <si>
    <t xml:space="preserve"> зерновых</t>
  </si>
  <si>
    <t>семенные участки многолетних трав</t>
  </si>
  <si>
    <t xml:space="preserve"> лен, конопля</t>
  </si>
  <si>
    <t xml:space="preserve"> картофель без ЛПХ</t>
  </si>
  <si>
    <t xml:space="preserve"> овощей без ЛПХ</t>
  </si>
  <si>
    <t>рапс</t>
  </si>
  <si>
    <t xml:space="preserve">   </t>
  </si>
  <si>
    <t>га</t>
  </si>
  <si>
    <t>%</t>
  </si>
  <si>
    <t>тонн</t>
  </si>
  <si>
    <t>ц/га</t>
  </si>
  <si>
    <t>СХПК Ильюшинский</t>
  </si>
  <si>
    <t>СХПК Новленский</t>
  </si>
  <si>
    <t>СХПК Присухонское</t>
  </si>
  <si>
    <t>СПК ПЗ  Пригородный</t>
  </si>
  <si>
    <t>СХПК Передовой</t>
  </si>
  <si>
    <t>АО Племзавод Родина</t>
  </si>
  <si>
    <t>СХПК Тепличный</t>
  </si>
  <si>
    <t>СХПК П-зд Майский</t>
  </si>
  <si>
    <t>А-Ф Красная Звезда</t>
  </si>
  <si>
    <t>ООО "Милка"</t>
  </si>
  <si>
    <t>СПК ПКЗ Вологодский</t>
  </si>
  <si>
    <t>ОАО Заря</t>
  </si>
  <si>
    <t>КФХ Оганесян Г.А.</t>
  </si>
  <si>
    <t>к-х Механикова А.А.</t>
  </si>
  <si>
    <t>ООО "ЛУЧ"</t>
  </si>
  <si>
    <t>КХ Жуковой А.В.</t>
  </si>
  <si>
    <t>ОАО Совхоз Заречье</t>
  </si>
  <si>
    <t>По ВМО (по округу)</t>
  </si>
  <si>
    <t>2022 г.</t>
  </si>
  <si>
    <t>отклонение, +,-</t>
  </si>
</sst>
</file>

<file path=xl/styles.xml><?xml version="1.0" encoding="utf-8"?>
<styleSheet xmlns="http://schemas.openxmlformats.org/spreadsheetml/2006/main">
  <numFmts count="2">
    <numFmt numFmtId="164" formatCode="0.0"/>
    <numFmt numFmtId="165" formatCode="_-* #,##0.00&quot;р.&quot;_-;\-* #,##0.00&quot;р.&quot;_-;_-* \-??&quot;р.&quot;_-;_-@_-"/>
  </numFmts>
  <fonts count="13">
    <font>
      <sz val="11"/>
      <color theme="1"/>
      <name val="Calibri"/>
      <family val="2"/>
      <scheme val="minor"/>
    </font>
    <font>
      <b/>
      <sz val="9"/>
      <name val="Arial Cyr"/>
    </font>
    <font>
      <sz val="8"/>
      <name val="Arial CYR"/>
    </font>
    <font>
      <sz val="9"/>
      <name val="Arial Cyr"/>
    </font>
    <font>
      <b/>
      <sz val="10"/>
      <name val="Arial Cyr"/>
    </font>
    <font>
      <sz val="9"/>
      <color theme="1"/>
      <name val="Arial Cyr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 Cyr"/>
    </font>
    <font>
      <sz val="9"/>
      <color theme="1"/>
      <name val="Arial"/>
      <family val="2"/>
      <charset val="204"/>
    </font>
    <font>
      <b/>
      <sz val="9"/>
      <color theme="1"/>
      <name val="Arial Cyr"/>
    </font>
    <font>
      <b/>
      <sz val="9"/>
      <color theme="1"/>
      <name val="Arial Cyr"/>
      <charset val="204"/>
    </font>
    <font>
      <b/>
      <sz val="12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8FD893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right" vertical="center" wrapText="1"/>
    </xf>
    <xf numFmtId="1" fontId="3" fillId="0" borderId="0" xfId="0" applyNumberFormat="1" applyFont="1" applyAlignment="1">
      <alignment wrapText="1"/>
    </xf>
    <xf numFmtId="1" fontId="3" fillId="0" borderId="0" xfId="0" applyNumberFormat="1" applyFont="1"/>
    <xf numFmtId="164" fontId="3" fillId="0" borderId="0" xfId="0" applyNumberFormat="1" applyFont="1"/>
    <xf numFmtId="0" fontId="3" fillId="0" borderId="0" xfId="0" applyNumberFormat="1" applyFont="1"/>
    <xf numFmtId="0" fontId="2" fillId="0" borderId="0" xfId="0" applyNumberFormat="1" applyFont="1"/>
    <xf numFmtId="0" fontId="1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wrapText="1"/>
    </xf>
    <xf numFmtId="164" fontId="3" fillId="0" borderId="0" xfId="0" applyNumberFormat="1" applyFont="1" applyBorder="1"/>
    <xf numFmtId="165" fontId="3" fillId="0" borderId="2" xfId="0" applyNumberFormat="1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" fillId="2" borderId="5" xfId="0" applyNumberFormat="1" applyFont="1" applyFill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 wrapText="1"/>
    </xf>
    <xf numFmtId="1" fontId="1" fillId="3" borderId="3" xfId="0" applyNumberFormat="1" applyFont="1" applyFill="1" applyBorder="1" applyAlignment="1">
      <alignment horizontal="center" vertical="center"/>
    </xf>
    <xf numFmtId="1" fontId="1" fillId="3" borderId="4" xfId="0" applyNumberFormat="1" applyFont="1" applyFill="1" applyBorder="1" applyAlignment="1">
      <alignment horizontal="center" vertical="center"/>
    </xf>
    <xf numFmtId="1" fontId="1" fillId="3" borderId="5" xfId="0" applyNumberFormat="1" applyFont="1" applyFill="1" applyBorder="1" applyAlignment="1">
      <alignment horizontal="center" vertical="center"/>
    </xf>
    <xf numFmtId="164" fontId="1" fillId="0" borderId="6" xfId="0" applyNumberFormat="1" applyFont="1" applyBorder="1" applyAlignment="1">
      <alignment vertical="center"/>
    </xf>
    <xf numFmtId="164" fontId="1" fillId="0" borderId="7" xfId="0" applyNumberFormat="1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NumberFormat="1" applyFont="1" applyAlignment="1">
      <alignment vertical="center"/>
    </xf>
    <xf numFmtId="0" fontId="4" fillId="0" borderId="0" xfId="0" applyNumberFormat="1" applyFont="1" applyAlignment="1">
      <alignment vertical="center"/>
    </xf>
    <xf numFmtId="0" fontId="4" fillId="0" borderId="8" xfId="0" applyNumberFormat="1" applyFont="1" applyBorder="1" applyAlignment="1">
      <alignment vertical="center"/>
    </xf>
    <xf numFmtId="165" fontId="3" fillId="0" borderId="9" xfId="0" applyNumberFormat="1" applyFont="1" applyBorder="1" applyAlignment="1">
      <alignment horizontal="center" vertical="center" wrapText="1"/>
    </xf>
    <xf numFmtId="1" fontId="3" fillId="2" borderId="6" xfId="0" applyNumberFormat="1" applyFont="1" applyFill="1" applyBorder="1" applyAlignment="1">
      <alignment horizontal="center" vertical="center" wrapText="1"/>
    </xf>
    <xf numFmtId="1" fontId="3" fillId="2" borderId="6" xfId="0" applyNumberFormat="1" applyFont="1" applyFill="1" applyBorder="1" applyAlignment="1">
      <alignment horizontal="left" vertical="center" wrapText="1"/>
    </xf>
    <xf numFmtId="1" fontId="5" fillId="2" borderId="6" xfId="0" applyNumberFormat="1" applyFont="1" applyFill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left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left" vertical="center" wrapText="1"/>
    </xf>
    <xf numFmtId="164" fontId="3" fillId="0" borderId="0" xfId="0" applyNumberFormat="1" applyFont="1" applyBorder="1" applyAlignment="1">
      <alignment horizontal="left" vertical="center" wrapText="1"/>
    </xf>
    <xf numFmtId="0" fontId="3" fillId="0" borderId="0" xfId="0" applyNumberFormat="1" applyFont="1" applyAlignment="1">
      <alignment horizontal="left" vertical="center" wrapText="1"/>
    </xf>
    <xf numFmtId="0" fontId="2" fillId="0" borderId="0" xfId="0" applyNumberFormat="1" applyFont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6" xfId="0" applyNumberFormat="1" applyFont="1" applyBorder="1"/>
    <xf numFmtId="164" fontId="3" fillId="0" borderId="9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left" vertical="center" wrapText="1"/>
    </xf>
    <xf numFmtId="0" fontId="2" fillId="0" borderId="11" xfId="0" applyNumberFormat="1" applyFont="1" applyBorder="1" applyAlignment="1">
      <alignment horizontal="left" vertical="center" wrapText="1"/>
    </xf>
    <xf numFmtId="0" fontId="6" fillId="0" borderId="6" xfId="0" applyFont="1" applyFill="1" applyBorder="1" applyAlignment="1">
      <alignment vertical="center" wrapText="1"/>
    </xf>
    <xf numFmtId="1" fontId="5" fillId="2" borderId="6" xfId="0" applyNumberFormat="1" applyFont="1" applyFill="1" applyBorder="1" applyAlignment="1">
      <alignment horizontal="center" vertical="center"/>
    </xf>
    <xf numFmtId="1" fontId="5" fillId="2" borderId="6" xfId="0" applyNumberFormat="1" applyFont="1" applyFill="1" applyBorder="1"/>
    <xf numFmtId="0" fontId="6" fillId="4" borderId="6" xfId="0" applyFont="1" applyFill="1" applyBorder="1" applyAlignment="1">
      <alignment vertical="center" wrapText="1"/>
    </xf>
    <xf numFmtId="1" fontId="7" fillId="2" borderId="6" xfId="0" applyNumberFormat="1" applyFont="1" applyFill="1" applyBorder="1" applyAlignment="1">
      <alignment horizontal="center" vertical="center" wrapText="1"/>
    </xf>
    <xf numFmtId="0" fontId="7" fillId="2" borderId="6" xfId="0" applyNumberFormat="1" applyFont="1" applyFill="1" applyBorder="1" applyAlignment="1">
      <alignment horizontal="center" vertical="center"/>
    </xf>
    <xf numFmtId="164" fontId="5" fillId="2" borderId="7" xfId="0" applyNumberFormat="1" applyFont="1" applyFill="1" applyBorder="1"/>
    <xf numFmtId="164" fontId="5" fillId="2" borderId="0" xfId="0" applyNumberFormat="1" applyFont="1" applyFill="1" applyBorder="1"/>
    <xf numFmtId="0" fontId="5" fillId="2" borderId="0" xfId="0" applyNumberFormat="1" applyFont="1" applyFill="1"/>
    <xf numFmtId="0" fontId="8" fillId="2" borderId="0" xfId="0" applyNumberFormat="1" applyFont="1" applyFill="1"/>
    <xf numFmtId="0" fontId="8" fillId="2" borderId="8" xfId="0" applyNumberFormat="1" applyFont="1" applyFill="1" applyBorder="1"/>
    <xf numFmtId="1" fontId="7" fillId="2" borderId="6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vertical="center"/>
    </xf>
    <xf numFmtId="0" fontId="6" fillId="4" borderId="6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left" vertical="center"/>
    </xf>
    <xf numFmtId="0" fontId="7" fillId="2" borderId="6" xfId="0" applyNumberFormat="1" applyFont="1" applyFill="1" applyBorder="1" applyAlignment="1">
      <alignment wrapText="1"/>
    </xf>
    <xf numFmtId="0" fontId="7" fillId="4" borderId="6" xfId="0" applyFont="1" applyFill="1" applyBorder="1"/>
    <xf numFmtId="1" fontId="9" fillId="2" borderId="6" xfId="0" applyNumberFormat="1" applyFont="1" applyFill="1" applyBorder="1" applyAlignment="1">
      <alignment horizontal="center" vertical="center" wrapText="1"/>
    </xf>
    <xf numFmtId="1" fontId="9" fillId="2" borderId="6" xfId="0" applyNumberFormat="1" applyFont="1" applyFill="1" applyBorder="1" applyAlignment="1">
      <alignment horizontal="center" vertical="center"/>
    </xf>
    <xf numFmtId="0" fontId="9" fillId="2" borderId="6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wrapText="1"/>
    </xf>
    <xf numFmtId="164" fontId="9" fillId="2" borderId="6" xfId="0" applyNumberFormat="1" applyFont="1" applyFill="1" applyBorder="1" applyAlignment="1">
      <alignment horizontal="center" vertical="center"/>
    </xf>
    <xf numFmtId="0" fontId="5" fillId="2" borderId="6" xfId="0" applyNumberFormat="1" applyFont="1" applyFill="1" applyBorder="1" applyAlignment="1">
      <alignment wrapText="1"/>
    </xf>
    <xf numFmtId="0" fontId="9" fillId="2" borderId="6" xfId="0" applyNumberFormat="1" applyFont="1" applyFill="1" applyBorder="1" applyAlignment="1">
      <alignment wrapText="1"/>
    </xf>
    <xf numFmtId="0" fontId="10" fillId="2" borderId="6" xfId="0" applyNumberFormat="1" applyFont="1" applyFill="1" applyBorder="1"/>
    <xf numFmtId="1" fontId="11" fillId="2" borderId="6" xfId="0" applyNumberFormat="1" applyFont="1" applyFill="1" applyBorder="1" applyAlignment="1">
      <alignment horizontal="center" vertical="center"/>
    </xf>
    <xf numFmtId="1" fontId="11" fillId="2" borderId="6" xfId="0" applyNumberFormat="1" applyFont="1" applyFill="1" applyBorder="1"/>
    <xf numFmtId="164" fontId="9" fillId="2" borderId="6" xfId="0" applyNumberFormat="1" applyFont="1" applyFill="1" applyBorder="1" applyAlignment="1">
      <alignment wrapText="1"/>
    </xf>
    <xf numFmtId="3" fontId="12" fillId="2" borderId="6" xfId="0" applyNumberFormat="1" applyFont="1" applyFill="1" applyBorder="1" applyAlignment="1">
      <alignment horizontal="center" wrapText="1"/>
    </xf>
    <xf numFmtId="1" fontId="12" fillId="2" borderId="6" xfId="0" applyNumberFormat="1" applyFont="1" applyFill="1" applyBorder="1" applyAlignment="1">
      <alignment horizontal="center" wrapText="1"/>
    </xf>
    <xf numFmtId="0" fontId="3" fillId="2" borderId="6" xfId="0" applyNumberFormat="1" applyFont="1" applyFill="1" applyBorder="1" applyAlignment="1">
      <alignment horizontal="center" vertical="center"/>
    </xf>
    <xf numFmtId="164" fontId="5" fillId="2" borderId="6" xfId="0" applyNumberFormat="1" applyFont="1" applyFill="1" applyBorder="1" applyAlignment="1">
      <alignment wrapText="1"/>
    </xf>
    <xf numFmtId="1" fontId="5" fillId="2" borderId="6" xfId="0" applyNumberFormat="1" applyFont="1" applyFill="1" applyBorder="1" applyAlignment="1">
      <alignment wrapText="1"/>
    </xf>
    <xf numFmtId="164" fontId="5" fillId="2" borderId="6" xfId="0" applyNumberFormat="1" applyFont="1" applyFill="1" applyBorder="1"/>
    <xf numFmtId="164" fontId="5" fillId="2" borderId="0" xfId="0" applyNumberFormat="1" applyFont="1" applyFill="1"/>
    <xf numFmtId="0" fontId="1" fillId="2" borderId="6" xfId="0" applyNumberFormat="1" applyFont="1" applyFill="1" applyBorder="1"/>
    <xf numFmtId="1" fontId="3" fillId="2" borderId="6" xfId="0" applyNumberFormat="1" applyFont="1" applyFill="1" applyBorder="1" applyAlignment="1">
      <alignment horizontal="center" vertical="center"/>
    </xf>
    <xf numFmtId="1" fontId="3" fillId="2" borderId="6" xfId="0" applyNumberFormat="1" applyFont="1" applyFill="1" applyBorder="1"/>
    <xf numFmtId="164" fontId="3" fillId="2" borderId="6" xfId="0" applyNumberFormat="1" applyFont="1" applyFill="1" applyBorder="1" applyAlignment="1">
      <alignment wrapText="1"/>
    </xf>
    <xf numFmtId="1" fontId="3" fillId="2" borderId="6" xfId="0" applyNumberFormat="1" applyFont="1" applyFill="1" applyBorder="1" applyAlignment="1">
      <alignment wrapText="1"/>
    </xf>
    <xf numFmtId="164" fontId="3" fillId="2" borderId="6" xfId="0" applyNumberFormat="1" applyFont="1" applyFill="1" applyBorder="1"/>
    <xf numFmtId="164" fontId="3" fillId="2" borderId="0" xfId="0" applyNumberFormat="1" applyFont="1" applyFill="1"/>
    <xf numFmtId="164" fontId="3" fillId="2" borderId="0" xfId="0" applyNumberFormat="1" applyFont="1" applyFill="1" applyBorder="1"/>
    <xf numFmtId="0" fontId="3" fillId="2" borderId="0" xfId="0" applyNumberFormat="1" applyFont="1" applyFill="1"/>
    <xf numFmtId="0" fontId="2" fillId="2" borderId="0" xfId="0" applyNumberFormat="1" applyFont="1" applyFill="1"/>
    <xf numFmtId="0" fontId="1" fillId="2" borderId="0" xfId="0" applyNumberFormat="1" applyFont="1" applyFill="1"/>
    <xf numFmtId="1" fontId="3" fillId="2" borderId="0" xfId="0" applyNumberFormat="1" applyFont="1" applyFill="1"/>
    <xf numFmtId="1" fontId="5" fillId="2" borderId="0" xfId="0" applyNumberFormat="1" applyFont="1" applyFill="1"/>
    <xf numFmtId="164" fontId="3" fillId="2" borderId="0" xfId="0" applyNumberFormat="1" applyFont="1" applyFill="1" applyAlignment="1">
      <alignment wrapText="1"/>
    </xf>
    <xf numFmtId="1" fontId="3" fillId="2" borderId="0" xfId="0" applyNumberFormat="1" applyFont="1" applyFill="1" applyAlignment="1">
      <alignment wrapText="1"/>
    </xf>
    <xf numFmtId="0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R29"/>
  <sheetViews>
    <sheetView tabSelected="1" workbookViewId="0">
      <selection activeCell="S31" sqref="S31"/>
    </sheetView>
  </sheetViews>
  <sheetFormatPr defaultColWidth="7.5703125" defaultRowHeight="12"/>
  <cols>
    <col min="1" max="1" width="23.7109375" style="98" customWidth="1"/>
    <col min="2" max="2" width="13.85546875" style="94" customWidth="1"/>
    <col min="3" max="3" width="7.28515625" style="94" customWidth="1"/>
    <col min="4" max="4" width="7.5703125" style="95" customWidth="1"/>
    <col min="5" max="5" width="10.7109375" style="94" customWidth="1"/>
    <col min="6" max="6" width="6.7109375" style="94" customWidth="1"/>
    <col min="7" max="7" width="5.5703125" style="94" customWidth="1"/>
    <col min="8" max="8" width="5.7109375" style="94" customWidth="1"/>
    <col min="9" max="9" width="7.5703125" style="94" customWidth="1"/>
    <col min="10" max="10" width="7" style="94" customWidth="1"/>
    <col min="11" max="11" width="5.7109375" style="94" customWidth="1"/>
    <col min="12" max="12" width="6.140625" style="94" customWidth="1"/>
    <col min="13" max="13" width="6.85546875" style="94" customWidth="1"/>
    <col min="14" max="14" width="7.42578125" style="94" customWidth="1"/>
    <col min="15" max="15" width="6.140625" style="94" customWidth="1"/>
    <col min="16" max="16" width="7.85546875" style="94" customWidth="1"/>
    <col min="17" max="17" width="5.85546875" style="94" customWidth="1"/>
    <col min="18" max="19" width="8.140625" style="94" customWidth="1"/>
    <col min="20" max="23" width="8.140625" style="5" customWidth="1"/>
    <col min="24" max="24" width="25.7109375" style="11" customWidth="1"/>
    <col min="25" max="25" width="9.140625" style="4" customWidth="1"/>
    <col min="26" max="26" width="11.42578125" style="5" customWidth="1"/>
    <col min="27" max="27" width="7.5703125" style="5" customWidth="1"/>
    <col min="28" max="28" width="12" style="5" customWidth="1"/>
    <col min="29" max="29" width="7.5703125" style="5" customWidth="1"/>
    <col min="30" max="37" width="7.5703125" style="6" customWidth="1"/>
    <col min="38" max="39" width="7.5703125" style="7" customWidth="1"/>
    <col min="40" max="40" width="7.5703125" style="8" customWidth="1"/>
    <col min="41" max="16384" width="7.5703125" style="8"/>
  </cols>
  <sheetData>
    <row r="1" spans="1:148" ht="12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 t="s">
        <v>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"/>
    </row>
    <row r="2" spans="1:148" ht="30" customHeight="1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AF2" s="12"/>
      <c r="AG2" s="12"/>
      <c r="AH2" s="12"/>
      <c r="AI2" s="12"/>
      <c r="AJ2" s="12"/>
      <c r="AK2" s="12"/>
    </row>
    <row r="3" spans="1:148" s="29" customFormat="1" ht="17.25" customHeight="1">
      <c r="A3" s="13" t="s">
        <v>2</v>
      </c>
      <c r="B3" s="14" t="s">
        <v>3</v>
      </c>
      <c r="C3" s="15"/>
      <c r="D3" s="15"/>
      <c r="E3" s="15"/>
      <c r="F3" s="15"/>
      <c r="G3" s="16"/>
      <c r="H3" s="17" t="s">
        <v>4</v>
      </c>
      <c r="I3" s="18"/>
      <c r="J3" s="19"/>
      <c r="K3" s="17" t="s">
        <v>5</v>
      </c>
      <c r="L3" s="18"/>
      <c r="M3" s="18"/>
      <c r="N3" s="19"/>
      <c r="O3" s="17" t="s">
        <v>6</v>
      </c>
      <c r="P3" s="18"/>
      <c r="Q3" s="18"/>
      <c r="R3" s="19"/>
      <c r="S3" s="14" t="s">
        <v>7</v>
      </c>
      <c r="T3" s="15"/>
      <c r="U3" s="15"/>
      <c r="V3" s="15"/>
      <c r="W3" s="16"/>
      <c r="X3" s="20" t="s">
        <v>2</v>
      </c>
      <c r="Y3" s="21" t="s">
        <v>8</v>
      </c>
      <c r="Z3" s="22"/>
      <c r="AA3" s="22"/>
      <c r="AB3" s="22"/>
      <c r="AC3" s="23"/>
      <c r="AD3" s="24"/>
      <c r="AE3" s="25"/>
      <c r="AF3" s="26"/>
      <c r="AG3" s="26"/>
      <c r="AH3" s="26"/>
      <c r="AI3" s="26"/>
      <c r="AJ3" s="26"/>
      <c r="AK3" s="26"/>
      <c r="AL3" s="27"/>
      <c r="AM3" s="27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28"/>
      <c r="ER3" s="28"/>
    </row>
    <row r="4" spans="1:148" s="42" customFormat="1" ht="58.5" customHeight="1">
      <c r="A4" s="30"/>
      <c r="B4" s="31" t="s">
        <v>9</v>
      </c>
      <c r="C4" s="32" t="s">
        <v>10</v>
      </c>
      <c r="D4" s="33" t="s">
        <v>11</v>
      </c>
      <c r="E4" s="31" t="s">
        <v>12</v>
      </c>
      <c r="F4" s="31" t="s">
        <v>13</v>
      </c>
      <c r="G4" s="32" t="s">
        <v>14</v>
      </c>
      <c r="H4" s="32" t="s">
        <v>15</v>
      </c>
      <c r="I4" s="32" t="s">
        <v>10</v>
      </c>
      <c r="J4" s="32" t="s">
        <v>16</v>
      </c>
      <c r="K4" s="32" t="s">
        <v>17</v>
      </c>
      <c r="L4" s="32" t="s">
        <v>10</v>
      </c>
      <c r="M4" s="32" t="s">
        <v>18</v>
      </c>
      <c r="N4" s="32" t="s">
        <v>19</v>
      </c>
      <c r="O4" s="32" t="s">
        <v>15</v>
      </c>
      <c r="P4" s="32" t="s">
        <v>10</v>
      </c>
      <c r="Q4" s="32" t="s">
        <v>20</v>
      </c>
      <c r="R4" s="32" t="s">
        <v>19</v>
      </c>
      <c r="S4" s="32" t="s">
        <v>15</v>
      </c>
      <c r="T4" s="34" t="s">
        <v>10</v>
      </c>
      <c r="U4" s="35" t="s">
        <v>11</v>
      </c>
      <c r="V4" s="35" t="s">
        <v>12</v>
      </c>
      <c r="W4" s="34" t="s">
        <v>19</v>
      </c>
      <c r="X4" s="36"/>
      <c r="Y4" s="35" t="s">
        <v>21</v>
      </c>
      <c r="Z4" s="35" t="s">
        <v>22</v>
      </c>
      <c r="AA4" s="35" t="s">
        <v>23</v>
      </c>
      <c r="AB4" s="35" t="s">
        <v>24</v>
      </c>
      <c r="AC4" s="35" t="s">
        <v>25</v>
      </c>
      <c r="AD4" s="37" t="s">
        <v>26</v>
      </c>
      <c r="AE4" s="38"/>
      <c r="AF4" s="39"/>
      <c r="AG4" s="39"/>
      <c r="AH4" s="39"/>
      <c r="AI4" s="39"/>
      <c r="AJ4" s="39"/>
      <c r="AK4" s="39"/>
      <c r="AL4" s="40"/>
      <c r="AM4" s="40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  <c r="CA4" s="41"/>
      <c r="CB4" s="41"/>
      <c r="CC4" s="41"/>
      <c r="CD4" s="41"/>
      <c r="CE4" s="41"/>
      <c r="CF4" s="41"/>
      <c r="CG4" s="41"/>
      <c r="CH4" s="41"/>
      <c r="CI4" s="41"/>
      <c r="CJ4" s="41"/>
      <c r="CK4" s="41"/>
      <c r="CL4" s="41"/>
      <c r="CM4" s="41"/>
      <c r="CN4" s="41"/>
      <c r="CO4" s="41"/>
      <c r="CP4" s="41"/>
      <c r="CQ4" s="41"/>
      <c r="CR4" s="41"/>
      <c r="CS4" s="41"/>
      <c r="CT4" s="41"/>
      <c r="CU4" s="41"/>
      <c r="CV4" s="41"/>
      <c r="CW4" s="41"/>
      <c r="CX4" s="41"/>
      <c r="CY4" s="41"/>
      <c r="CZ4" s="41"/>
      <c r="DA4" s="41"/>
      <c r="DB4" s="41"/>
      <c r="DC4" s="41"/>
      <c r="DD4" s="41"/>
      <c r="DE4" s="41"/>
      <c r="DF4" s="41"/>
      <c r="DG4" s="41"/>
      <c r="DH4" s="41"/>
      <c r="DI4" s="41"/>
      <c r="DJ4" s="41"/>
      <c r="DK4" s="41"/>
      <c r="DL4" s="41"/>
      <c r="DM4" s="41"/>
      <c r="DN4" s="41"/>
      <c r="DO4" s="41"/>
      <c r="DP4" s="41"/>
      <c r="DQ4" s="41"/>
      <c r="DR4" s="41"/>
      <c r="DS4" s="41"/>
      <c r="DT4" s="41"/>
      <c r="DU4" s="41"/>
      <c r="DV4" s="41"/>
      <c r="DW4" s="41"/>
      <c r="DX4" s="41"/>
      <c r="DY4" s="41"/>
      <c r="DZ4" s="41"/>
      <c r="EA4" s="41"/>
      <c r="EB4" s="41"/>
      <c r="EC4" s="41"/>
      <c r="ED4" s="41"/>
      <c r="EE4" s="41"/>
      <c r="EF4" s="41"/>
      <c r="EG4" s="41"/>
      <c r="EH4" s="41"/>
      <c r="EI4" s="41"/>
      <c r="EJ4" s="41"/>
      <c r="EK4" s="41"/>
      <c r="EL4" s="41"/>
      <c r="EM4" s="41"/>
      <c r="EN4" s="41"/>
      <c r="EO4" s="41"/>
      <c r="EP4" s="41"/>
      <c r="EQ4" s="41"/>
      <c r="ER4" s="41"/>
    </row>
    <row r="5" spans="1:148" s="46" customFormat="1" ht="10.5" customHeight="1">
      <c r="A5" s="43" t="s">
        <v>27</v>
      </c>
      <c r="B5" s="31" t="s">
        <v>28</v>
      </c>
      <c r="C5" s="31" t="s">
        <v>29</v>
      </c>
      <c r="D5" s="33" t="s">
        <v>28</v>
      </c>
      <c r="E5" s="31" t="s">
        <v>30</v>
      </c>
      <c r="F5" s="31" t="s">
        <v>31</v>
      </c>
      <c r="G5" s="31" t="s">
        <v>30</v>
      </c>
      <c r="H5" s="31" t="s">
        <v>28</v>
      </c>
      <c r="I5" s="31" t="s">
        <v>29</v>
      </c>
      <c r="J5" s="31" t="s">
        <v>30</v>
      </c>
      <c r="K5" s="31" t="s">
        <v>28</v>
      </c>
      <c r="L5" s="31" t="s">
        <v>29</v>
      </c>
      <c r="M5" s="32" t="s">
        <v>30</v>
      </c>
      <c r="N5" s="31" t="s">
        <v>31</v>
      </c>
      <c r="O5" s="31" t="s">
        <v>28</v>
      </c>
      <c r="P5" s="31" t="s">
        <v>29</v>
      </c>
      <c r="Q5" s="31" t="s">
        <v>30</v>
      </c>
      <c r="R5" s="31" t="s">
        <v>31</v>
      </c>
      <c r="S5" s="31" t="s">
        <v>28</v>
      </c>
      <c r="T5" s="35" t="s">
        <v>29</v>
      </c>
      <c r="U5" s="35"/>
      <c r="V5" s="35" t="s">
        <v>30</v>
      </c>
      <c r="W5" s="35" t="s">
        <v>31</v>
      </c>
      <c r="X5" s="44"/>
      <c r="Y5" s="35" t="s">
        <v>28</v>
      </c>
      <c r="Z5" s="35" t="s">
        <v>28</v>
      </c>
      <c r="AA5" s="35" t="s">
        <v>28</v>
      </c>
      <c r="AB5" s="35" t="s">
        <v>28</v>
      </c>
      <c r="AC5" s="35" t="s">
        <v>28</v>
      </c>
      <c r="AD5" s="45"/>
      <c r="AE5" s="38"/>
      <c r="AF5" s="39"/>
      <c r="AG5" s="39"/>
      <c r="AH5" s="39"/>
      <c r="AI5" s="39"/>
      <c r="AJ5" s="39"/>
      <c r="AK5" s="39"/>
      <c r="AL5" s="40"/>
      <c r="AM5" s="40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41"/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1"/>
      <c r="DB5" s="41"/>
      <c r="DC5" s="41"/>
      <c r="DD5" s="41"/>
      <c r="DE5" s="41"/>
      <c r="DF5" s="41"/>
      <c r="DG5" s="41"/>
      <c r="DH5" s="41"/>
      <c r="DI5" s="41"/>
      <c r="DJ5" s="41"/>
      <c r="DK5" s="41"/>
      <c r="DL5" s="41"/>
      <c r="DM5" s="41"/>
      <c r="DN5" s="41"/>
      <c r="DO5" s="41"/>
      <c r="DP5" s="41"/>
      <c r="DQ5" s="41"/>
      <c r="DR5" s="41"/>
      <c r="DS5" s="41"/>
      <c r="DT5" s="41"/>
      <c r="DU5" s="41"/>
      <c r="DV5" s="41"/>
      <c r="DW5" s="41"/>
      <c r="DX5" s="41"/>
      <c r="DY5" s="41"/>
      <c r="DZ5" s="41"/>
      <c r="EA5" s="41"/>
      <c r="EB5" s="41"/>
      <c r="EC5" s="41"/>
      <c r="ED5" s="41"/>
      <c r="EE5" s="41"/>
      <c r="EF5" s="41"/>
      <c r="EG5" s="41"/>
      <c r="EH5" s="41"/>
      <c r="EI5" s="41"/>
      <c r="EJ5" s="41"/>
      <c r="EK5" s="41"/>
      <c r="EL5" s="41"/>
      <c r="EM5" s="41"/>
      <c r="EN5" s="41"/>
      <c r="EO5" s="41"/>
      <c r="EP5" s="41"/>
      <c r="EQ5" s="41"/>
      <c r="ER5" s="41"/>
    </row>
    <row r="6" spans="1:148" s="57" customFormat="1" ht="17.25" customHeight="1">
      <c r="A6" s="47" t="s">
        <v>32</v>
      </c>
      <c r="B6" s="48">
        <f>D6</f>
        <v>802</v>
      </c>
      <c r="C6" s="48">
        <f t="shared" ref="C6:C25" si="0">B6/Y6*100</f>
        <v>66.833333333333329</v>
      </c>
      <c r="D6" s="48">
        <v>802</v>
      </c>
      <c r="E6" s="48">
        <v>2513</v>
      </c>
      <c r="F6" s="48">
        <f t="shared" ref="F6:F25" si="1">E6/D6*10</f>
        <v>31.334164588528676</v>
      </c>
      <c r="G6" s="48"/>
      <c r="H6" s="48"/>
      <c r="I6" s="48">
        <f t="shared" ref="I6:I25" si="2">H6/Z6*100</f>
        <v>0</v>
      </c>
      <c r="J6" s="48"/>
      <c r="K6" s="48"/>
      <c r="L6" s="48" t="e">
        <f t="shared" ref="L6:L25" si="3">K6/AB6*100</f>
        <v>#DIV/0!</v>
      </c>
      <c r="M6" s="48"/>
      <c r="N6" s="48" t="e">
        <f t="shared" ref="N6:N25" si="4">M6/K6*10</f>
        <v>#DIV/0!</v>
      </c>
      <c r="O6" s="48"/>
      <c r="P6" s="48" t="e">
        <f t="shared" ref="P6:P25" si="5">O6/AC6*100</f>
        <v>#DIV/0!</v>
      </c>
      <c r="Q6" s="48"/>
      <c r="R6" s="49" t="e">
        <f t="shared" ref="R6:R25" si="6">Q6/O6*10</f>
        <v>#DIV/0!</v>
      </c>
      <c r="S6" s="49"/>
      <c r="T6" s="49">
        <f t="shared" ref="T6:T25" si="7">S6/AD6*100</f>
        <v>0</v>
      </c>
      <c r="U6" s="49"/>
      <c r="V6" s="49"/>
      <c r="W6" s="49" t="e">
        <f t="shared" ref="W6:W23" si="8">V6/S6*10</f>
        <v>#DIV/0!</v>
      </c>
      <c r="X6" s="50" t="s">
        <v>32</v>
      </c>
      <c r="Y6" s="51">
        <v>1200</v>
      </c>
      <c r="Z6" s="51">
        <v>30</v>
      </c>
      <c r="AA6" s="51"/>
      <c r="AB6" s="51"/>
      <c r="AC6" s="51"/>
      <c r="AD6" s="52">
        <v>150</v>
      </c>
      <c r="AE6" s="53"/>
      <c r="AF6" s="54"/>
      <c r="AG6" s="54"/>
      <c r="AH6" s="54"/>
      <c r="AI6" s="54"/>
      <c r="AJ6" s="54"/>
      <c r="AK6" s="54"/>
      <c r="AL6" s="55"/>
      <c r="AM6" s="55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  <c r="BY6" s="56"/>
      <c r="BZ6" s="56"/>
      <c r="CA6" s="56"/>
      <c r="CB6" s="56"/>
      <c r="CC6" s="56"/>
      <c r="CD6" s="56"/>
      <c r="CE6" s="56"/>
      <c r="CF6" s="56"/>
      <c r="CG6" s="56"/>
      <c r="CH6" s="56"/>
      <c r="CI6" s="56"/>
      <c r="CJ6" s="56"/>
      <c r="CK6" s="56"/>
      <c r="CL6" s="56"/>
      <c r="CM6" s="56"/>
      <c r="CN6" s="56"/>
      <c r="CO6" s="56"/>
      <c r="CP6" s="56"/>
      <c r="CQ6" s="56"/>
      <c r="CR6" s="56"/>
      <c r="CS6" s="56"/>
      <c r="CT6" s="56"/>
      <c r="CU6" s="56"/>
      <c r="CV6" s="56"/>
      <c r="CW6" s="56"/>
      <c r="CX6" s="56"/>
      <c r="CY6" s="56"/>
      <c r="CZ6" s="56"/>
      <c r="DA6" s="56"/>
      <c r="DB6" s="56"/>
      <c r="DC6" s="56"/>
      <c r="DD6" s="56"/>
      <c r="DE6" s="56"/>
      <c r="DF6" s="56"/>
      <c r="DG6" s="56"/>
      <c r="DH6" s="56"/>
      <c r="DI6" s="56"/>
      <c r="DJ6" s="56"/>
      <c r="DK6" s="56"/>
      <c r="DL6" s="56"/>
      <c r="DM6" s="56"/>
      <c r="DN6" s="56"/>
      <c r="DO6" s="56"/>
      <c r="DP6" s="56"/>
      <c r="DQ6" s="56"/>
      <c r="DR6" s="56"/>
      <c r="DS6" s="56"/>
      <c r="DT6" s="56"/>
      <c r="DU6" s="56"/>
      <c r="DV6" s="56"/>
      <c r="DW6" s="56"/>
      <c r="DX6" s="56"/>
      <c r="DY6" s="56"/>
      <c r="DZ6" s="56"/>
      <c r="EA6" s="56"/>
      <c r="EB6" s="56"/>
      <c r="EC6" s="56"/>
      <c r="ED6" s="56"/>
      <c r="EE6" s="56"/>
      <c r="EF6" s="56"/>
      <c r="EG6" s="56"/>
      <c r="EH6" s="56"/>
      <c r="EI6" s="56"/>
      <c r="EJ6" s="56"/>
      <c r="EK6" s="56"/>
      <c r="EL6" s="56"/>
      <c r="EM6" s="56"/>
      <c r="EN6" s="56"/>
      <c r="EO6" s="56"/>
      <c r="EP6" s="56"/>
      <c r="EQ6" s="56"/>
      <c r="ER6" s="56"/>
    </row>
    <row r="7" spans="1:148" s="57" customFormat="1" ht="15" customHeight="1">
      <c r="A7" s="47" t="s">
        <v>33</v>
      </c>
      <c r="B7" s="48">
        <f t="shared" ref="B7:B24" si="9">D7</f>
        <v>940</v>
      </c>
      <c r="C7" s="48">
        <f t="shared" si="0"/>
        <v>57.668711656441715</v>
      </c>
      <c r="D7" s="48">
        <v>940</v>
      </c>
      <c r="E7" s="48">
        <v>3081</v>
      </c>
      <c r="F7" s="48">
        <f t="shared" si="1"/>
        <v>32.776595744680847</v>
      </c>
      <c r="G7" s="48"/>
      <c r="H7" s="48"/>
      <c r="I7" s="48">
        <f t="shared" si="2"/>
        <v>0</v>
      </c>
      <c r="J7" s="48"/>
      <c r="K7" s="48"/>
      <c r="L7" s="48" t="e">
        <f t="shared" si="3"/>
        <v>#DIV/0!</v>
      </c>
      <c r="M7" s="48"/>
      <c r="N7" s="48" t="e">
        <f t="shared" si="4"/>
        <v>#DIV/0!</v>
      </c>
      <c r="O7" s="48"/>
      <c r="P7" s="48" t="e">
        <f t="shared" si="5"/>
        <v>#DIV/0!</v>
      </c>
      <c r="Q7" s="48"/>
      <c r="R7" s="49" t="e">
        <f t="shared" si="6"/>
        <v>#DIV/0!</v>
      </c>
      <c r="S7" s="49"/>
      <c r="T7" s="49">
        <f t="shared" si="7"/>
        <v>0</v>
      </c>
      <c r="U7" s="49"/>
      <c r="V7" s="49"/>
      <c r="W7" s="49" t="e">
        <f t="shared" si="8"/>
        <v>#DIV/0!</v>
      </c>
      <c r="X7" s="50" t="s">
        <v>33</v>
      </c>
      <c r="Y7" s="51">
        <v>1630</v>
      </c>
      <c r="Z7" s="58">
        <v>74</v>
      </c>
      <c r="AA7" s="58"/>
      <c r="AB7" s="58"/>
      <c r="AC7" s="51"/>
      <c r="AD7" s="52">
        <v>200</v>
      </c>
      <c r="AE7" s="53"/>
      <c r="AF7" s="54"/>
      <c r="AG7" s="54"/>
      <c r="AH7" s="54"/>
      <c r="AI7" s="54"/>
      <c r="AJ7" s="54"/>
      <c r="AK7" s="54"/>
      <c r="AL7" s="55"/>
      <c r="AM7" s="55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  <c r="BY7" s="56"/>
      <c r="BZ7" s="56"/>
      <c r="CA7" s="56"/>
      <c r="CB7" s="56"/>
      <c r="CC7" s="56"/>
      <c r="CD7" s="56"/>
      <c r="CE7" s="56"/>
      <c r="CF7" s="56"/>
      <c r="CG7" s="56"/>
      <c r="CH7" s="56"/>
      <c r="CI7" s="56"/>
      <c r="CJ7" s="56"/>
      <c r="CK7" s="56"/>
      <c r="CL7" s="56"/>
      <c r="CM7" s="56"/>
      <c r="CN7" s="56"/>
      <c r="CO7" s="56"/>
      <c r="CP7" s="56"/>
      <c r="CQ7" s="56"/>
      <c r="CR7" s="56"/>
      <c r="CS7" s="56"/>
      <c r="CT7" s="56"/>
      <c r="CU7" s="56"/>
      <c r="CV7" s="56"/>
      <c r="CW7" s="56"/>
      <c r="CX7" s="56"/>
      <c r="CY7" s="56"/>
      <c r="CZ7" s="56"/>
      <c r="DA7" s="56"/>
      <c r="DB7" s="56"/>
      <c r="DC7" s="56"/>
      <c r="DD7" s="56"/>
      <c r="DE7" s="56"/>
      <c r="DF7" s="56"/>
      <c r="DG7" s="56"/>
      <c r="DH7" s="56"/>
      <c r="DI7" s="56"/>
      <c r="DJ7" s="56"/>
      <c r="DK7" s="56"/>
      <c r="DL7" s="56"/>
      <c r="DM7" s="56"/>
      <c r="DN7" s="56"/>
      <c r="DO7" s="56"/>
      <c r="DP7" s="56"/>
      <c r="DQ7" s="56"/>
      <c r="DR7" s="56"/>
      <c r="DS7" s="56"/>
      <c r="DT7" s="56"/>
      <c r="DU7" s="56"/>
      <c r="DV7" s="56"/>
      <c r="DW7" s="56"/>
      <c r="DX7" s="56"/>
      <c r="DY7" s="56"/>
      <c r="DZ7" s="56"/>
      <c r="EA7" s="56"/>
      <c r="EB7" s="56"/>
      <c r="EC7" s="56"/>
      <c r="ED7" s="56"/>
      <c r="EE7" s="56"/>
      <c r="EF7" s="56"/>
      <c r="EG7" s="56"/>
      <c r="EH7" s="56"/>
      <c r="EI7" s="56"/>
      <c r="EJ7" s="56"/>
      <c r="EK7" s="56"/>
      <c r="EL7" s="56"/>
      <c r="EM7" s="56"/>
      <c r="EN7" s="56"/>
      <c r="EO7" s="56"/>
      <c r="EP7" s="56"/>
      <c r="EQ7" s="56"/>
      <c r="ER7" s="56"/>
    </row>
    <row r="8" spans="1:148" s="57" customFormat="1" ht="15" customHeight="1">
      <c r="A8" s="47" t="s">
        <v>34</v>
      </c>
      <c r="B8" s="48">
        <f t="shared" si="9"/>
        <v>490</v>
      </c>
      <c r="C8" s="48">
        <f t="shared" si="0"/>
        <v>48.03921568627451</v>
      </c>
      <c r="D8" s="48">
        <v>490</v>
      </c>
      <c r="E8" s="48">
        <v>1423</v>
      </c>
      <c r="F8" s="48">
        <f t="shared" si="1"/>
        <v>29.04081632653061</v>
      </c>
      <c r="G8" s="48"/>
      <c r="H8" s="48"/>
      <c r="I8" s="48" t="e">
        <f t="shared" si="2"/>
        <v>#DIV/0!</v>
      </c>
      <c r="J8" s="48"/>
      <c r="K8" s="48"/>
      <c r="L8" s="48" t="e">
        <f t="shared" si="3"/>
        <v>#DIV/0!</v>
      </c>
      <c r="M8" s="48"/>
      <c r="N8" s="48" t="e">
        <f t="shared" si="4"/>
        <v>#DIV/0!</v>
      </c>
      <c r="O8" s="48"/>
      <c r="P8" s="48" t="e">
        <f t="shared" si="5"/>
        <v>#DIV/0!</v>
      </c>
      <c r="Q8" s="48"/>
      <c r="R8" s="49" t="e">
        <f t="shared" si="6"/>
        <v>#DIV/0!</v>
      </c>
      <c r="S8" s="49"/>
      <c r="T8" s="49" t="e">
        <f t="shared" si="7"/>
        <v>#DIV/0!</v>
      </c>
      <c r="U8" s="49"/>
      <c r="V8" s="49"/>
      <c r="W8" s="49" t="e">
        <f t="shared" si="8"/>
        <v>#DIV/0!</v>
      </c>
      <c r="X8" s="50" t="s">
        <v>34</v>
      </c>
      <c r="Y8" s="51">
        <v>1020</v>
      </c>
      <c r="Z8" s="58"/>
      <c r="AA8" s="58"/>
      <c r="AB8" s="58"/>
      <c r="AC8" s="58"/>
      <c r="AD8" s="52"/>
      <c r="AE8" s="53"/>
      <c r="AF8" s="54"/>
      <c r="AG8" s="54"/>
      <c r="AH8" s="54"/>
      <c r="AI8" s="54"/>
      <c r="AJ8" s="54"/>
      <c r="AK8" s="54"/>
      <c r="AL8" s="55"/>
      <c r="AM8" s="55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6"/>
      <c r="BZ8" s="56"/>
      <c r="CA8" s="56"/>
      <c r="CB8" s="56"/>
      <c r="CC8" s="56"/>
      <c r="CD8" s="56"/>
      <c r="CE8" s="56"/>
      <c r="CF8" s="56"/>
      <c r="CG8" s="56"/>
      <c r="CH8" s="56"/>
      <c r="CI8" s="56"/>
      <c r="CJ8" s="56"/>
      <c r="CK8" s="56"/>
      <c r="CL8" s="56"/>
      <c r="CM8" s="56"/>
      <c r="CN8" s="56"/>
      <c r="CO8" s="56"/>
      <c r="CP8" s="56"/>
      <c r="CQ8" s="56"/>
      <c r="CR8" s="56"/>
      <c r="CS8" s="56"/>
      <c r="CT8" s="56"/>
      <c r="CU8" s="56"/>
      <c r="CV8" s="56"/>
      <c r="CW8" s="56"/>
      <c r="CX8" s="56"/>
      <c r="CY8" s="56"/>
      <c r="CZ8" s="56"/>
      <c r="DA8" s="56"/>
      <c r="DB8" s="56"/>
      <c r="DC8" s="56"/>
      <c r="DD8" s="56"/>
      <c r="DE8" s="56"/>
      <c r="DF8" s="56"/>
      <c r="DG8" s="56"/>
      <c r="DH8" s="56"/>
      <c r="DI8" s="56"/>
      <c r="DJ8" s="56"/>
      <c r="DK8" s="56"/>
      <c r="DL8" s="56"/>
      <c r="DM8" s="56"/>
      <c r="DN8" s="56"/>
      <c r="DO8" s="56"/>
      <c r="DP8" s="56"/>
      <c r="DQ8" s="56"/>
      <c r="DR8" s="56"/>
      <c r="DS8" s="56"/>
      <c r="DT8" s="56"/>
      <c r="DU8" s="56"/>
      <c r="DV8" s="56"/>
      <c r="DW8" s="56"/>
      <c r="DX8" s="56"/>
      <c r="DY8" s="56"/>
      <c r="DZ8" s="56"/>
      <c r="EA8" s="56"/>
      <c r="EB8" s="56"/>
      <c r="EC8" s="56"/>
      <c r="ED8" s="56"/>
      <c r="EE8" s="56"/>
      <c r="EF8" s="56"/>
      <c r="EG8" s="56"/>
      <c r="EH8" s="56"/>
      <c r="EI8" s="56"/>
      <c r="EJ8" s="56"/>
      <c r="EK8" s="56"/>
      <c r="EL8" s="56"/>
      <c r="EM8" s="56"/>
      <c r="EN8" s="56"/>
      <c r="EO8" s="56"/>
      <c r="EP8" s="56"/>
      <c r="EQ8" s="56"/>
      <c r="ER8" s="56"/>
    </row>
    <row r="9" spans="1:148" s="57" customFormat="1" ht="15" customHeight="1">
      <c r="A9" s="47" t="s">
        <v>35</v>
      </c>
      <c r="B9" s="48">
        <f t="shared" si="9"/>
        <v>1100</v>
      </c>
      <c r="C9" s="48">
        <f t="shared" si="0"/>
        <v>88</v>
      </c>
      <c r="D9" s="48">
        <v>1100</v>
      </c>
      <c r="E9" s="48">
        <v>3409</v>
      </c>
      <c r="F9" s="48">
        <f t="shared" si="1"/>
        <v>30.990909090909092</v>
      </c>
      <c r="G9" s="48"/>
      <c r="H9" s="48"/>
      <c r="I9" s="48" t="e">
        <f t="shared" si="2"/>
        <v>#DIV/0!</v>
      </c>
      <c r="J9" s="48"/>
      <c r="K9" s="48"/>
      <c r="L9" s="48" t="e">
        <f t="shared" si="3"/>
        <v>#DIV/0!</v>
      </c>
      <c r="M9" s="48"/>
      <c r="N9" s="48" t="e">
        <f t="shared" si="4"/>
        <v>#DIV/0!</v>
      </c>
      <c r="O9" s="48"/>
      <c r="P9" s="48">
        <f t="shared" si="5"/>
        <v>0</v>
      </c>
      <c r="Q9" s="48"/>
      <c r="R9" s="49" t="e">
        <f t="shared" si="6"/>
        <v>#DIV/0!</v>
      </c>
      <c r="S9" s="49"/>
      <c r="T9" s="49">
        <f t="shared" si="7"/>
        <v>0</v>
      </c>
      <c r="U9" s="49"/>
      <c r="V9" s="49"/>
      <c r="W9" s="49" t="e">
        <f t="shared" si="8"/>
        <v>#DIV/0!</v>
      </c>
      <c r="X9" s="50" t="s">
        <v>35</v>
      </c>
      <c r="Y9" s="51">
        <v>1250</v>
      </c>
      <c r="Z9" s="58"/>
      <c r="AA9" s="58"/>
      <c r="AB9" s="58"/>
      <c r="AC9" s="58">
        <v>22</v>
      </c>
      <c r="AD9" s="52">
        <v>150</v>
      </c>
      <c r="AE9" s="53"/>
      <c r="AF9" s="54"/>
      <c r="AG9" s="54"/>
      <c r="AH9" s="54"/>
      <c r="AI9" s="54"/>
      <c r="AJ9" s="54"/>
      <c r="AK9" s="54"/>
      <c r="AL9" s="55"/>
      <c r="AM9" s="55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  <c r="BY9" s="56"/>
      <c r="BZ9" s="56"/>
      <c r="CA9" s="56"/>
      <c r="CB9" s="56"/>
      <c r="CC9" s="56"/>
      <c r="CD9" s="56"/>
      <c r="CE9" s="56"/>
      <c r="CF9" s="56"/>
      <c r="CG9" s="56"/>
      <c r="CH9" s="56"/>
      <c r="CI9" s="56"/>
      <c r="CJ9" s="56"/>
      <c r="CK9" s="56"/>
      <c r="CL9" s="56"/>
      <c r="CM9" s="56"/>
      <c r="CN9" s="56"/>
      <c r="CO9" s="56"/>
      <c r="CP9" s="56"/>
      <c r="CQ9" s="56"/>
      <c r="CR9" s="56"/>
      <c r="CS9" s="56"/>
      <c r="CT9" s="56"/>
      <c r="CU9" s="56"/>
      <c r="CV9" s="56"/>
      <c r="CW9" s="56"/>
      <c r="CX9" s="56"/>
      <c r="CY9" s="56"/>
      <c r="CZ9" s="56"/>
      <c r="DA9" s="56"/>
      <c r="DB9" s="56"/>
      <c r="DC9" s="56"/>
      <c r="DD9" s="56"/>
      <c r="DE9" s="56"/>
      <c r="DF9" s="56"/>
      <c r="DG9" s="56"/>
      <c r="DH9" s="56"/>
      <c r="DI9" s="56"/>
      <c r="DJ9" s="56"/>
      <c r="DK9" s="56"/>
      <c r="DL9" s="56"/>
      <c r="DM9" s="56"/>
      <c r="DN9" s="56"/>
      <c r="DO9" s="56"/>
      <c r="DP9" s="56"/>
      <c r="DQ9" s="56"/>
      <c r="DR9" s="56"/>
      <c r="DS9" s="56"/>
      <c r="DT9" s="56"/>
      <c r="DU9" s="56"/>
      <c r="DV9" s="56"/>
      <c r="DW9" s="56"/>
      <c r="DX9" s="56"/>
      <c r="DY9" s="56"/>
      <c r="DZ9" s="56"/>
      <c r="EA9" s="56"/>
      <c r="EB9" s="56"/>
      <c r="EC9" s="56"/>
      <c r="ED9" s="56"/>
      <c r="EE9" s="56"/>
      <c r="EF9" s="56"/>
      <c r="EG9" s="56"/>
      <c r="EH9" s="56"/>
      <c r="EI9" s="56"/>
      <c r="EJ9" s="56"/>
      <c r="EK9" s="56"/>
      <c r="EL9" s="56"/>
      <c r="EM9" s="56"/>
      <c r="EN9" s="56"/>
      <c r="EO9" s="56"/>
      <c r="EP9" s="56"/>
      <c r="EQ9" s="56"/>
      <c r="ER9" s="56"/>
    </row>
    <row r="10" spans="1:148" s="57" customFormat="1" ht="15" customHeight="1">
      <c r="A10" s="47" t="s">
        <v>36</v>
      </c>
      <c r="B10" s="48">
        <f t="shared" si="9"/>
        <v>1040</v>
      </c>
      <c r="C10" s="48">
        <f t="shared" si="0"/>
        <v>63.260340632603409</v>
      </c>
      <c r="D10" s="48">
        <v>1040</v>
      </c>
      <c r="E10" s="48">
        <v>2147</v>
      </c>
      <c r="F10" s="48">
        <f t="shared" si="1"/>
        <v>20.64423076923077</v>
      </c>
      <c r="G10" s="48"/>
      <c r="H10" s="48">
        <v>20</v>
      </c>
      <c r="I10" s="48" t="e">
        <f t="shared" si="2"/>
        <v>#DIV/0!</v>
      </c>
      <c r="J10" s="48">
        <v>9.4</v>
      </c>
      <c r="K10" s="48"/>
      <c r="L10" s="48" t="e">
        <f t="shared" si="3"/>
        <v>#DIV/0!</v>
      </c>
      <c r="M10" s="48"/>
      <c r="N10" s="48" t="e">
        <f t="shared" si="4"/>
        <v>#DIV/0!</v>
      </c>
      <c r="O10" s="48"/>
      <c r="P10" s="48" t="e">
        <f t="shared" si="5"/>
        <v>#DIV/0!</v>
      </c>
      <c r="Q10" s="48"/>
      <c r="R10" s="49" t="e">
        <f t="shared" si="6"/>
        <v>#DIV/0!</v>
      </c>
      <c r="S10" s="49"/>
      <c r="T10" s="49" t="e">
        <f t="shared" si="7"/>
        <v>#DIV/0!</v>
      </c>
      <c r="U10" s="49"/>
      <c r="V10" s="49"/>
      <c r="W10" s="49" t="e">
        <f t="shared" si="8"/>
        <v>#DIV/0!</v>
      </c>
      <c r="X10" s="50" t="s">
        <v>36</v>
      </c>
      <c r="Y10" s="51">
        <v>1644</v>
      </c>
      <c r="Z10" s="58"/>
      <c r="AA10" s="58"/>
      <c r="AB10" s="58"/>
      <c r="AC10" s="58"/>
      <c r="AD10" s="52"/>
      <c r="AE10" s="53"/>
      <c r="AF10" s="54"/>
      <c r="AG10" s="54"/>
      <c r="AH10" s="54"/>
      <c r="AI10" s="54"/>
      <c r="AJ10" s="54"/>
      <c r="AK10" s="54"/>
      <c r="AL10" s="55"/>
      <c r="AM10" s="55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56"/>
      <c r="CO10" s="56"/>
      <c r="CP10" s="56"/>
      <c r="CQ10" s="56"/>
      <c r="CR10" s="56"/>
      <c r="CS10" s="56"/>
      <c r="CT10" s="56"/>
      <c r="CU10" s="56"/>
      <c r="CV10" s="56"/>
      <c r="CW10" s="56"/>
      <c r="CX10" s="56"/>
      <c r="CY10" s="56"/>
      <c r="CZ10" s="56"/>
      <c r="DA10" s="56"/>
      <c r="DB10" s="56"/>
      <c r="DC10" s="56"/>
      <c r="DD10" s="56"/>
      <c r="DE10" s="56"/>
      <c r="DF10" s="56"/>
      <c r="DG10" s="56"/>
      <c r="DH10" s="56"/>
      <c r="DI10" s="56"/>
      <c r="DJ10" s="56"/>
      <c r="DK10" s="56"/>
      <c r="DL10" s="56"/>
      <c r="DM10" s="56"/>
      <c r="DN10" s="56"/>
      <c r="DO10" s="56"/>
      <c r="DP10" s="56"/>
      <c r="DQ10" s="56"/>
      <c r="DR10" s="56"/>
      <c r="DS10" s="56"/>
      <c r="DT10" s="56"/>
      <c r="DU10" s="56"/>
      <c r="DV10" s="56"/>
      <c r="DW10" s="56"/>
      <c r="DX10" s="56"/>
      <c r="DY10" s="56"/>
      <c r="DZ10" s="56"/>
      <c r="EA10" s="56"/>
      <c r="EB10" s="56"/>
      <c r="EC10" s="56"/>
      <c r="ED10" s="56"/>
      <c r="EE10" s="56"/>
      <c r="EF10" s="56"/>
      <c r="EG10" s="56"/>
      <c r="EH10" s="56"/>
      <c r="EI10" s="56"/>
      <c r="EJ10" s="56"/>
      <c r="EK10" s="56"/>
      <c r="EL10" s="56"/>
      <c r="EM10" s="56"/>
      <c r="EN10" s="56"/>
      <c r="EO10" s="56"/>
      <c r="EP10" s="56"/>
      <c r="EQ10" s="56"/>
      <c r="ER10" s="56"/>
    </row>
    <row r="11" spans="1:148" s="57" customFormat="1" ht="14.25" customHeight="1">
      <c r="A11" s="47" t="s">
        <v>37</v>
      </c>
      <c r="B11" s="48">
        <f t="shared" si="9"/>
        <v>1970</v>
      </c>
      <c r="C11" s="48">
        <f t="shared" si="0"/>
        <v>50.512820512820511</v>
      </c>
      <c r="D11" s="48">
        <v>1970</v>
      </c>
      <c r="E11" s="48">
        <v>3940</v>
      </c>
      <c r="F11" s="48">
        <f t="shared" si="1"/>
        <v>20</v>
      </c>
      <c r="G11" s="48"/>
      <c r="H11" s="48"/>
      <c r="I11" s="48" t="e">
        <f t="shared" si="2"/>
        <v>#DIV/0!</v>
      </c>
      <c r="J11" s="48"/>
      <c r="K11" s="48"/>
      <c r="L11" s="48" t="e">
        <f t="shared" si="3"/>
        <v>#DIV/0!</v>
      </c>
      <c r="M11" s="48"/>
      <c r="N11" s="48" t="e">
        <f t="shared" si="4"/>
        <v>#DIV/0!</v>
      </c>
      <c r="O11" s="48"/>
      <c r="P11" s="48" t="e">
        <f t="shared" si="5"/>
        <v>#DIV/0!</v>
      </c>
      <c r="Q11" s="48"/>
      <c r="R11" s="49" t="e">
        <f t="shared" si="6"/>
        <v>#DIV/0!</v>
      </c>
      <c r="S11" s="49"/>
      <c r="T11" s="49">
        <f t="shared" si="7"/>
        <v>0</v>
      </c>
      <c r="U11" s="49"/>
      <c r="V11" s="49"/>
      <c r="W11" s="49" t="e">
        <f t="shared" si="8"/>
        <v>#DIV/0!</v>
      </c>
      <c r="X11" s="50" t="s">
        <v>37</v>
      </c>
      <c r="Y11" s="51">
        <v>3900</v>
      </c>
      <c r="Z11" s="58"/>
      <c r="AA11" s="58"/>
      <c r="AB11" s="58"/>
      <c r="AC11" s="58"/>
      <c r="AD11" s="52">
        <v>100</v>
      </c>
      <c r="AE11" s="53"/>
      <c r="AF11" s="54"/>
      <c r="AG11" s="54"/>
      <c r="AH11" s="54"/>
      <c r="AI11" s="54"/>
      <c r="AJ11" s="54"/>
      <c r="AK11" s="54"/>
      <c r="AL11" s="55"/>
      <c r="AM11" s="55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56"/>
      <c r="CO11" s="56"/>
      <c r="CP11" s="56"/>
      <c r="CQ11" s="56"/>
      <c r="CR11" s="56"/>
      <c r="CS11" s="56"/>
      <c r="CT11" s="56"/>
      <c r="CU11" s="56"/>
      <c r="CV11" s="56"/>
      <c r="CW11" s="56"/>
      <c r="CX11" s="56"/>
      <c r="CY11" s="56"/>
      <c r="CZ11" s="56"/>
      <c r="DA11" s="56"/>
      <c r="DB11" s="56"/>
      <c r="DC11" s="56"/>
      <c r="DD11" s="56"/>
      <c r="DE11" s="56"/>
      <c r="DF11" s="56"/>
      <c r="DG11" s="56"/>
      <c r="DH11" s="56"/>
      <c r="DI11" s="56"/>
      <c r="DJ11" s="56"/>
      <c r="DK11" s="56"/>
      <c r="DL11" s="56"/>
      <c r="DM11" s="56"/>
      <c r="DN11" s="56"/>
      <c r="DO11" s="56"/>
      <c r="DP11" s="56"/>
      <c r="DQ11" s="56"/>
      <c r="DR11" s="56"/>
      <c r="DS11" s="56"/>
      <c r="DT11" s="56"/>
      <c r="DU11" s="56"/>
      <c r="DV11" s="56"/>
      <c r="DW11" s="56"/>
      <c r="DX11" s="56"/>
      <c r="DY11" s="56"/>
      <c r="DZ11" s="56"/>
      <c r="EA11" s="56"/>
      <c r="EB11" s="56"/>
      <c r="EC11" s="56"/>
      <c r="ED11" s="56"/>
      <c r="EE11" s="56"/>
      <c r="EF11" s="56"/>
      <c r="EG11" s="56"/>
      <c r="EH11" s="56"/>
      <c r="EI11" s="56"/>
      <c r="EJ11" s="56"/>
      <c r="EK11" s="56"/>
      <c r="EL11" s="56"/>
      <c r="EM11" s="56"/>
      <c r="EN11" s="56"/>
      <c r="EO11" s="56"/>
      <c r="EP11" s="56"/>
      <c r="EQ11" s="56"/>
      <c r="ER11" s="56"/>
    </row>
    <row r="12" spans="1:148" s="57" customFormat="1" ht="15" customHeight="1">
      <c r="A12" s="59" t="s">
        <v>38</v>
      </c>
      <c r="B12" s="48">
        <f t="shared" si="9"/>
        <v>300</v>
      </c>
      <c r="C12" s="48">
        <f t="shared" si="0"/>
        <v>42.857142857142854</v>
      </c>
      <c r="D12" s="48">
        <v>300</v>
      </c>
      <c r="E12" s="48">
        <v>720</v>
      </c>
      <c r="F12" s="48">
        <f t="shared" si="1"/>
        <v>24</v>
      </c>
      <c r="G12" s="48"/>
      <c r="H12" s="48"/>
      <c r="I12" s="48" t="e">
        <f t="shared" si="2"/>
        <v>#DIV/0!</v>
      </c>
      <c r="J12" s="48"/>
      <c r="K12" s="48"/>
      <c r="L12" s="48">
        <f t="shared" si="3"/>
        <v>0</v>
      </c>
      <c r="M12" s="48"/>
      <c r="N12" s="48" t="e">
        <f t="shared" si="4"/>
        <v>#DIV/0!</v>
      </c>
      <c r="O12" s="48"/>
      <c r="P12" s="48">
        <f t="shared" si="5"/>
        <v>0</v>
      </c>
      <c r="Q12" s="48"/>
      <c r="R12" s="49" t="e">
        <f t="shared" si="6"/>
        <v>#DIV/0!</v>
      </c>
      <c r="S12" s="49"/>
      <c r="T12" s="49" t="e">
        <f t="shared" si="7"/>
        <v>#DIV/0!</v>
      </c>
      <c r="U12" s="49"/>
      <c r="V12" s="49"/>
      <c r="W12" s="49" t="e">
        <f t="shared" si="8"/>
        <v>#DIV/0!</v>
      </c>
      <c r="X12" s="60" t="s">
        <v>38</v>
      </c>
      <c r="Y12" s="51">
        <v>700</v>
      </c>
      <c r="Z12" s="58"/>
      <c r="AA12" s="58"/>
      <c r="AB12" s="58">
        <v>30</v>
      </c>
      <c r="AC12" s="58">
        <v>24</v>
      </c>
      <c r="AD12" s="52"/>
      <c r="AE12" s="53"/>
      <c r="AF12" s="54"/>
      <c r="AG12" s="54"/>
      <c r="AH12" s="54"/>
      <c r="AI12" s="54"/>
      <c r="AJ12" s="54"/>
      <c r="AK12" s="54"/>
      <c r="AL12" s="55"/>
      <c r="AM12" s="55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  <c r="CA12" s="56"/>
      <c r="CB12" s="56"/>
      <c r="CC12" s="56"/>
      <c r="CD12" s="56"/>
      <c r="CE12" s="56"/>
      <c r="CF12" s="56"/>
      <c r="CG12" s="56"/>
      <c r="CH12" s="56"/>
      <c r="CI12" s="56"/>
      <c r="CJ12" s="56"/>
      <c r="CK12" s="56"/>
      <c r="CL12" s="56"/>
      <c r="CM12" s="56"/>
      <c r="CN12" s="56"/>
      <c r="CO12" s="56"/>
      <c r="CP12" s="56"/>
      <c r="CQ12" s="56"/>
      <c r="CR12" s="56"/>
      <c r="CS12" s="56"/>
      <c r="CT12" s="56"/>
      <c r="CU12" s="56"/>
      <c r="CV12" s="56"/>
      <c r="CW12" s="56"/>
      <c r="CX12" s="56"/>
      <c r="CY12" s="56"/>
      <c r="CZ12" s="56"/>
      <c r="DA12" s="56"/>
      <c r="DB12" s="56"/>
      <c r="DC12" s="56"/>
      <c r="DD12" s="56"/>
      <c r="DE12" s="56"/>
      <c r="DF12" s="56"/>
      <c r="DG12" s="56"/>
      <c r="DH12" s="56"/>
      <c r="DI12" s="56"/>
      <c r="DJ12" s="56"/>
      <c r="DK12" s="56"/>
      <c r="DL12" s="56"/>
      <c r="DM12" s="56"/>
      <c r="DN12" s="56"/>
      <c r="DO12" s="56"/>
      <c r="DP12" s="56"/>
      <c r="DQ12" s="56"/>
      <c r="DR12" s="56"/>
      <c r="DS12" s="56"/>
      <c r="DT12" s="56"/>
      <c r="DU12" s="56"/>
      <c r="DV12" s="56"/>
      <c r="DW12" s="56"/>
      <c r="DX12" s="56"/>
      <c r="DY12" s="56"/>
      <c r="DZ12" s="56"/>
      <c r="EA12" s="56"/>
      <c r="EB12" s="56"/>
      <c r="EC12" s="56"/>
      <c r="ED12" s="56"/>
      <c r="EE12" s="56"/>
      <c r="EF12" s="56"/>
      <c r="EG12" s="56"/>
      <c r="EH12" s="56"/>
      <c r="EI12" s="56"/>
      <c r="EJ12" s="56"/>
      <c r="EK12" s="56"/>
      <c r="EL12" s="56"/>
      <c r="EM12" s="56"/>
      <c r="EN12" s="56"/>
      <c r="EO12" s="56"/>
      <c r="EP12" s="56"/>
      <c r="EQ12" s="56"/>
      <c r="ER12" s="56"/>
    </row>
    <row r="13" spans="1:148" s="57" customFormat="1" ht="15" customHeight="1">
      <c r="A13" s="59" t="s">
        <v>39</v>
      </c>
      <c r="B13" s="48">
        <f t="shared" si="9"/>
        <v>1848</v>
      </c>
      <c r="C13" s="48">
        <f t="shared" si="0"/>
        <v>71.07692307692308</v>
      </c>
      <c r="D13" s="48">
        <v>1848</v>
      </c>
      <c r="E13" s="48">
        <v>6223</v>
      </c>
      <c r="F13" s="48">
        <f t="shared" si="1"/>
        <v>33.674242424242422</v>
      </c>
      <c r="G13" s="48"/>
      <c r="H13" s="48"/>
      <c r="I13" s="48" t="e">
        <f t="shared" si="2"/>
        <v>#DIV/0!</v>
      </c>
      <c r="J13" s="48"/>
      <c r="K13" s="48"/>
      <c r="L13" s="48">
        <f t="shared" si="3"/>
        <v>0</v>
      </c>
      <c r="M13" s="48"/>
      <c r="N13" s="48" t="e">
        <f t="shared" si="4"/>
        <v>#DIV/0!</v>
      </c>
      <c r="O13" s="48"/>
      <c r="P13" s="48">
        <f t="shared" si="5"/>
        <v>0</v>
      </c>
      <c r="Q13" s="48"/>
      <c r="R13" s="49" t="e">
        <f t="shared" si="6"/>
        <v>#DIV/0!</v>
      </c>
      <c r="S13" s="49"/>
      <c r="T13" s="49" t="e">
        <f t="shared" si="7"/>
        <v>#DIV/0!</v>
      </c>
      <c r="U13" s="49"/>
      <c r="V13" s="49"/>
      <c r="W13" s="49" t="e">
        <f t="shared" si="8"/>
        <v>#DIV/0!</v>
      </c>
      <c r="X13" s="60" t="s">
        <v>39</v>
      </c>
      <c r="Y13" s="51">
        <v>2600</v>
      </c>
      <c r="Z13" s="58"/>
      <c r="AA13" s="58"/>
      <c r="AB13" s="58">
        <v>115</v>
      </c>
      <c r="AC13" s="58">
        <v>55</v>
      </c>
      <c r="AD13" s="52"/>
      <c r="AE13" s="53"/>
      <c r="AF13" s="54"/>
      <c r="AG13" s="54"/>
      <c r="AH13" s="54"/>
      <c r="AI13" s="54"/>
      <c r="AJ13" s="54"/>
      <c r="AK13" s="54"/>
      <c r="AL13" s="55"/>
      <c r="AM13" s="55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  <c r="CS13" s="56"/>
      <c r="CT13" s="56"/>
      <c r="CU13" s="56"/>
      <c r="CV13" s="56"/>
      <c r="CW13" s="56"/>
      <c r="CX13" s="56"/>
      <c r="CY13" s="56"/>
      <c r="CZ13" s="56"/>
      <c r="DA13" s="56"/>
      <c r="DB13" s="56"/>
      <c r="DC13" s="56"/>
      <c r="DD13" s="56"/>
      <c r="DE13" s="56"/>
      <c r="DF13" s="56"/>
      <c r="DG13" s="56"/>
      <c r="DH13" s="56"/>
      <c r="DI13" s="56"/>
      <c r="DJ13" s="56"/>
      <c r="DK13" s="56"/>
      <c r="DL13" s="56"/>
      <c r="DM13" s="56"/>
      <c r="DN13" s="56"/>
      <c r="DO13" s="56"/>
      <c r="DP13" s="56"/>
      <c r="DQ13" s="56"/>
      <c r="DR13" s="56"/>
      <c r="DS13" s="56"/>
      <c r="DT13" s="56"/>
      <c r="DU13" s="56"/>
      <c r="DV13" s="56"/>
      <c r="DW13" s="56"/>
      <c r="DX13" s="56"/>
      <c r="DY13" s="56"/>
      <c r="DZ13" s="56"/>
      <c r="EA13" s="56"/>
      <c r="EB13" s="56"/>
      <c r="EC13" s="56"/>
      <c r="ED13" s="56"/>
      <c r="EE13" s="56"/>
      <c r="EF13" s="56"/>
      <c r="EG13" s="56"/>
      <c r="EH13" s="56"/>
      <c r="EI13" s="56"/>
      <c r="EJ13" s="56"/>
      <c r="EK13" s="56"/>
      <c r="EL13" s="56"/>
      <c r="EM13" s="56"/>
      <c r="EN13" s="56"/>
      <c r="EO13" s="56"/>
      <c r="EP13" s="56"/>
      <c r="EQ13" s="56"/>
      <c r="ER13" s="56"/>
    </row>
    <row r="14" spans="1:148" s="57" customFormat="1" ht="15" customHeight="1">
      <c r="A14" s="59" t="s">
        <v>40</v>
      </c>
      <c r="B14" s="48">
        <f t="shared" si="9"/>
        <v>1956</v>
      </c>
      <c r="C14" s="48">
        <f t="shared" si="0"/>
        <v>64.131147540983605</v>
      </c>
      <c r="D14" s="48">
        <v>1956</v>
      </c>
      <c r="E14" s="48">
        <v>5143</v>
      </c>
      <c r="F14" s="48">
        <f t="shared" si="1"/>
        <v>26.293456032719838</v>
      </c>
      <c r="G14" s="48"/>
      <c r="H14" s="48"/>
      <c r="I14" s="48" t="e">
        <f t="shared" si="2"/>
        <v>#DIV/0!</v>
      </c>
      <c r="J14" s="48"/>
      <c r="K14" s="48"/>
      <c r="L14" s="48" t="e">
        <f t="shared" si="3"/>
        <v>#DIV/0!</v>
      </c>
      <c r="M14" s="48"/>
      <c r="N14" s="48" t="e">
        <f t="shared" si="4"/>
        <v>#DIV/0!</v>
      </c>
      <c r="O14" s="48"/>
      <c r="P14" s="48" t="e">
        <f t="shared" si="5"/>
        <v>#DIV/0!</v>
      </c>
      <c r="Q14" s="48"/>
      <c r="R14" s="49" t="e">
        <f t="shared" si="6"/>
        <v>#DIV/0!</v>
      </c>
      <c r="S14" s="49"/>
      <c r="T14" s="49" t="e">
        <f t="shared" si="7"/>
        <v>#DIV/0!</v>
      </c>
      <c r="U14" s="49"/>
      <c r="V14" s="49"/>
      <c r="W14" s="49" t="e">
        <f t="shared" si="8"/>
        <v>#DIV/0!</v>
      </c>
      <c r="X14" s="60" t="s">
        <v>40</v>
      </c>
      <c r="Y14" s="51">
        <v>3050</v>
      </c>
      <c r="Z14" s="58"/>
      <c r="AA14" s="58"/>
      <c r="AB14" s="58"/>
      <c r="AC14" s="58"/>
      <c r="AD14" s="52"/>
      <c r="AE14" s="53"/>
      <c r="AF14" s="54"/>
      <c r="AG14" s="54"/>
      <c r="AH14" s="54"/>
      <c r="AI14" s="54"/>
      <c r="AJ14" s="54"/>
      <c r="AK14" s="54"/>
      <c r="AL14" s="55"/>
      <c r="AM14" s="55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  <c r="BY14" s="56"/>
      <c r="BZ14" s="56"/>
      <c r="CA14" s="56"/>
      <c r="CB14" s="56"/>
      <c r="CC14" s="56"/>
      <c r="CD14" s="56"/>
      <c r="CE14" s="56"/>
      <c r="CF14" s="56"/>
      <c r="CG14" s="56"/>
      <c r="CH14" s="56"/>
      <c r="CI14" s="56"/>
      <c r="CJ14" s="56"/>
      <c r="CK14" s="56"/>
      <c r="CL14" s="56"/>
      <c r="CM14" s="56"/>
      <c r="CN14" s="56"/>
      <c r="CO14" s="56"/>
      <c r="CP14" s="56"/>
      <c r="CQ14" s="56"/>
      <c r="CR14" s="56"/>
      <c r="CS14" s="56"/>
      <c r="CT14" s="56"/>
      <c r="CU14" s="56"/>
      <c r="CV14" s="56"/>
      <c r="CW14" s="56"/>
      <c r="CX14" s="56"/>
      <c r="CY14" s="56"/>
      <c r="CZ14" s="56"/>
      <c r="DA14" s="56"/>
      <c r="DB14" s="56"/>
      <c r="DC14" s="56"/>
      <c r="DD14" s="56"/>
      <c r="DE14" s="56"/>
      <c r="DF14" s="56"/>
      <c r="DG14" s="56"/>
      <c r="DH14" s="56"/>
      <c r="DI14" s="56"/>
      <c r="DJ14" s="56"/>
      <c r="DK14" s="56"/>
      <c r="DL14" s="56"/>
      <c r="DM14" s="56"/>
      <c r="DN14" s="56"/>
      <c r="DO14" s="56"/>
      <c r="DP14" s="56"/>
      <c r="DQ14" s="56"/>
      <c r="DR14" s="56"/>
      <c r="DS14" s="56"/>
      <c r="DT14" s="56"/>
      <c r="DU14" s="56"/>
      <c r="DV14" s="56"/>
      <c r="DW14" s="56"/>
      <c r="DX14" s="56"/>
      <c r="DY14" s="56"/>
      <c r="DZ14" s="56"/>
      <c r="EA14" s="56"/>
      <c r="EB14" s="56"/>
      <c r="EC14" s="56"/>
      <c r="ED14" s="56"/>
      <c r="EE14" s="56"/>
      <c r="EF14" s="56"/>
      <c r="EG14" s="56"/>
      <c r="EH14" s="56"/>
      <c r="EI14" s="56"/>
      <c r="EJ14" s="56"/>
      <c r="EK14" s="56"/>
      <c r="EL14" s="56"/>
      <c r="EM14" s="56"/>
      <c r="EN14" s="56"/>
      <c r="EO14" s="56"/>
      <c r="EP14" s="56"/>
      <c r="EQ14" s="56"/>
      <c r="ER14" s="56"/>
    </row>
    <row r="15" spans="1:148" s="57" customFormat="1" ht="15" customHeight="1">
      <c r="A15" s="59" t="s">
        <v>41</v>
      </c>
      <c r="B15" s="48">
        <f t="shared" si="9"/>
        <v>0</v>
      </c>
      <c r="C15" s="48">
        <f t="shared" si="0"/>
        <v>0</v>
      </c>
      <c r="D15" s="48"/>
      <c r="E15" s="48"/>
      <c r="F15" s="48" t="e">
        <f t="shared" si="1"/>
        <v>#DIV/0!</v>
      </c>
      <c r="G15" s="48"/>
      <c r="H15" s="48"/>
      <c r="I15" s="48" t="e">
        <f t="shared" si="2"/>
        <v>#DIV/0!</v>
      </c>
      <c r="J15" s="48"/>
      <c r="K15" s="48"/>
      <c r="L15" s="48" t="e">
        <f t="shared" si="3"/>
        <v>#DIV/0!</v>
      </c>
      <c r="M15" s="48"/>
      <c r="N15" s="48" t="e">
        <f t="shared" si="4"/>
        <v>#DIV/0!</v>
      </c>
      <c r="O15" s="48"/>
      <c r="P15" s="48" t="e">
        <f t="shared" si="5"/>
        <v>#DIV/0!</v>
      </c>
      <c r="Q15" s="48"/>
      <c r="R15" s="49" t="e">
        <f t="shared" si="6"/>
        <v>#DIV/0!</v>
      </c>
      <c r="S15" s="49"/>
      <c r="T15" s="49" t="e">
        <f t="shared" si="7"/>
        <v>#DIV/0!</v>
      </c>
      <c r="U15" s="49"/>
      <c r="V15" s="49"/>
      <c r="W15" s="49" t="e">
        <f t="shared" si="8"/>
        <v>#DIV/0!</v>
      </c>
      <c r="X15" s="60" t="s">
        <v>41</v>
      </c>
      <c r="Y15" s="51">
        <v>20</v>
      </c>
      <c r="Z15" s="58"/>
      <c r="AA15" s="58"/>
      <c r="AB15" s="58"/>
      <c r="AC15" s="58"/>
      <c r="AD15" s="52"/>
      <c r="AE15" s="53"/>
      <c r="AF15" s="54"/>
      <c r="AG15" s="54"/>
      <c r="AH15" s="54"/>
      <c r="AI15" s="54"/>
      <c r="AJ15" s="54"/>
      <c r="AK15" s="54"/>
      <c r="AL15" s="55"/>
      <c r="AM15" s="55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6"/>
      <c r="CA15" s="56"/>
      <c r="CB15" s="56"/>
      <c r="CC15" s="56"/>
      <c r="CD15" s="56"/>
      <c r="CE15" s="56"/>
      <c r="CF15" s="56"/>
      <c r="CG15" s="56"/>
      <c r="CH15" s="56"/>
      <c r="CI15" s="56"/>
      <c r="CJ15" s="56"/>
      <c r="CK15" s="56"/>
      <c r="CL15" s="56"/>
      <c r="CM15" s="56"/>
      <c r="CN15" s="56"/>
      <c r="CO15" s="56"/>
      <c r="CP15" s="56"/>
      <c r="CQ15" s="56"/>
      <c r="CR15" s="56"/>
      <c r="CS15" s="56"/>
      <c r="CT15" s="56"/>
      <c r="CU15" s="56"/>
      <c r="CV15" s="56"/>
      <c r="CW15" s="56"/>
      <c r="CX15" s="56"/>
      <c r="CY15" s="56"/>
      <c r="CZ15" s="56"/>
      <c r="DA15" s="56"/>
      <c r="DB15" s="56"/>
      <c r="DC15" s="56"/>
      <c r="DD15" s="56"/>
      <c r="DE15" s="56"/>
      <c r="DF15" s="56"/>
      <c r="DG15" s="56"/>
      <c r="DH15" s="56"/>
      <c r="DI15" s="56"/>
      <c r="DJ15" s="56"/>
      <c r="DK15" s="56"/>
      <c r="DL15" s="56"/>
      <c r="DM15" s="56"/>
      <c r="DN15" s="56"/>
      <c r="DO15" s="56"/>
      <c r="DP15" s="56"/>
      <c r="DQ15" s="56"/>
      <c r="DR15" s="56"/>
      <c r="DS15" s="56"/>
      <c r="DT15" s="56"/>
      <c r="DU15" s="56"/>
      <c r="DV15" s="56"/>
      <c r="DW15" s="56"/>
      <c r="DX15" s="56"/>
      <c r="DY15" s="56"/>
      <c r="DZ15" s="56"/>
      <c r="EA15" s="56"/>
      <c r="EB15" s="56"/>
      <c r="EC15" s="56"/>
      <c r="ED15" s="56"/>
      <c r="EE15" s="56"/>
      <c r="EF15" s="56"/>
      <c r="EG15" s="56"/>
      <c r="EH15" s="56"/>
      <c r="EI15" s="56"/>
      <c r="EJ15" s="56"/>
      <c r="EK15" s="56"/>
      <c r="EL15" s="56"/>
      <c r="EM15" s="56"/>
      <c r="EN15" s="56"/>
      <c r="EO15" s="56"/>
      <c r="EP15" s="56"/>
      <c r="EQ15" s="56"/>
      <c r="ER15" s="56"/>
    </row>
    <row r="16" spans="1:148" s="57" customFormat="1" ht="15" customHeight="1">
      <c r="A16" s="59" t="s">
        <v>42</v>
      </c>
      <c r="B16" s="48">
        <f t="shared" si="9"/>
        <v>550</v>
      </c>
      <c r="C16" s="48">
        <f t="shared" si="0"/>
        <v>45.267489711934154</v>
      </c>
      <c r="D16" s="48">
        <v>550</v>
      </c>
      <c r="E16" s="48">
        <v>1762</v>
      </c>
      <c r="F16" s="48">
        <f t="shared" si="1"/>
        <v>32.036363636363639</v>
      </c>
      <c r="G16" s="48"/>
      <c r="H16" s="48"/>
      <c r="I16" s="48" t="e">
        <f t="shared" si="2"/>
        <v>#DIV/0!</v>
      </c>
      <c r="J16" s="48"/>
      <c r="K16" s="48">
        <v>19</v>
      </c>
      <c r="L16" s="48">
        <f t="shared" si="3"/>
        <v>22.352941176470591</v>
      </c>
      <c r="M16" s="48">
        <v>400</v>
      </c>
      <c r="N16" s="48">
        <f t="shared" si="4"/>
        <v>210.5263157894737</v>
      </c>
      <c r="O16" s="48"/>
      <c r="P16" s="48" t="e">
        <f t="shared" si="5"/>
        <v>#DIV/0!</v>
      </c>
      <c r="Q16" s="48"/>
      <c r="R16" s="49" t="e">
        <f t="shared" si="6"/>
        <v>#DIV/0!</v>
      </c>
      <c r="S16" s="49"/>
      <c r="T16" s="49" t="e">
        <f t="shared" si="7"/>
        <v>#DIV/0!</v>
      </c>
      <c r="U16" s="49"/>
      <c r="V16" s="49"/>
      <c r="W16" s="49" t="e">
        <f t="shared" si="8"/>
        <v>#DIV/0!</v>
      </c>
      <c r="X16" s="60" t="s">
        <v>42</v>
      </c>
      <c r="Y16" s="51">
        <v>1215</v>
      </c>
      <c r="Z16" s="58"/>
      <c r="AA16" s="58"/>
      <c r="AB16" s="58">
        <v>85</v>
      </c>
      <c r="AC16" s="58"/>
      <c r="AD16" s="52"/>
      <c r="AE16" s="53"/>
      <c r="AF16" s="54"/>
      <c r="AG16" s="54"/>
      <c r="AH16" s="54"/>
      <c r="AI16" s="54"/>
      <c r="AJ16" s="54"/>
      <c r="AK16" s="54"/>
      <c r="AL16" s="55"/>
      <c r="AM16" s="55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  <c r="BY16" s="56"/>
      <c r="BZ16" s="56"/>
      <c r="CA16" s="56"/>
      <c r="CB16" s="56"/>
      <c r="CC16" s="56"/>
      <c r="CD16" s="56"/>
      <c r="CE16" s="56"/>
      <c r="CF16" s="56"/>
      <c r="CG16" s="56"/>
      <c r="CH16" s="56"/>
      <c r="CI16" s="56"/>
      <c r="CJ16" s="56"/>
      <c r="CK16" s="56"/>
      <c r="CL16" s="56"/>
      <c r="CM16" s="56"/>
      <c r="CN16" s="56"/>
      <c r="CO16" s="56"/>
      <c r="CP16" s="56"/>
      <c r="CQ16" s="56"/>
      <c r="CR16" s="56"/>
      <c r="CS16" s="56"/>
      <c r="CT16" s="56"/>
      <c r="CU16" s="56"/>
      <c r="CV16" s="56"/>
      <c r="CW16" s="56"/>
      <c r="CX16" s="56"/>
      <c r="CY16" s="56"/>
      <c r="CZ16" s="56"/>
      <c r="DA16" s="56"/>
      <c r="DB16" s="56"/>
      <c r="DC16" s="56"/>
      <c r="DD16" s="56"/>
      <c r="DE16" s="56"/>
      <c r="DF16" s="56"/>
      <c r="DG16" s="56"/>
      <c r="DH16" s="56"/>
      <c r="DI16" s="56"/>
      <c r="DJ16" s="56"/>
      <c r="DK16" s="56"/>
      <c r="DL16" s="56"/>
      <c r="DM16" s="56"/>
      <c r="DN16" s="56"/>
      <c r="DO16" s="56"/>
      <c r="DP16" s="56"/>
      <c r="DQ16" s="56"/>
      <c r="DR16" s="56"/>
      <c r="DS16" s="56"/>
      <c r="DT16" s="56"/>
      <c r="DU16" s="56"/>
      <c r="DV16" s="56"/>
      <c r="DW16" s="56"/>
      <c r="DX16" s="56"/>
      <c r="DY16" s="56"/>
      <c r="DZ16" s="56"/>
      <c r="EA16" s="56"/>
      <c r="EB16" s="56"/>
      <c r="EC16" s="56"/>
      <c r="ED16" s="56"/>
      <c r="EE16" s="56"/>
      <c r="EF16" s="56"/>
      <c r="EG16" s="56"/>
      <c r="EH16" s="56"/>
      <c r="EI16" s="56"/>
      <c r="EJ16" s="56"/>
      <c r="EK16" s="56"/>
      <c r="EL16" s="56"/>
      <c r="EM16" s="56"/>
      <c r="EN16" s="56"/>
      <c r="EO16" s="56"/>
      <c r="EP16" s="56"/>
      <c r="EQ16" s="56"/>
      <c r="ER16" s="56"/>
    </row>
    <row r="17" spans="1:148" s="57" customFormat="1" ht="15" customHeight="1">
      <c r="A17" s="59" t="s">
        <v>43</v>
      </c>
      <c r="B17" s="48">
        <f t="shared" si="9"/>
        <v>3891</v>
      </c>
      <c r="C17" s="48">
        <f t="shared" si="0"/>
        <v>55.027577428935082</v>
      </c>
      <c r="D17" s="48">
        <v>3891</v>
      </c>
      <c r="E17" s="48">
        <v>9167</v>
      </c>
      <c r="F17" s="48">
        <f t="shared" si="1"/>
        <v>23.559496273451558</v>
      </c>
      <c r="G17" s="48"/>
      <c r="H17" s="48"/>
      <c r="I17" s="48" t="e">
        <f t="shared" si="2"/>
        <v>#DIV/0!</v>
      </c>
      <c r="J17" s="48"/>
      <c r="K17" s="48"/>
      <c r="L17" s="48" t="e">
        <f t="shared" si="3"/>
        <v>#DIV/0!</v>
      </c>
      <c r="M17" s="48"/>
      <c r="N17" s="48" t="e">
        <f t="shared" si="4"/>
        <v>#DIV/0!</v>
      </c>
      <c r="O17" s="48"/>
      <c r="P17" s="48" t="e">
        <f t="shared" si="5"/>
        <v>#DIV/0!</v>
      </c>
      <c r="Q17" s="48"/>
      <c r="R17" s="49" t="e">
        <f t="shared" si="6"/>
        <v>#DIV/0!</v>
      </c>
      <c r="S17" s="49"/>
      <c r="T17" s="49" t="e">
        <f t="shared" si="7"/>
        <v>#DIV/0!</v>
      </c>
      <c r="U17" s="49"/>
      <c r="V17" s="49"/>
      <c r="W17" s="49" t="e">
        <f t="shared" si="8"/>
        <v>#DIV/0!</v>
      </c>
      <c r="X17" s="60" t="s">
        <v>43</v>
      </c>
      <c r="Y17" s="51">
        <v>7071</v>
      </c>
      <c r="Z17" s="58"/>
      <c r="AA17" s="58"/>
      <c r="AB17" s="58"/>
      <c r="AC17" s="58"/>
      <c r="AD17" s="52"/>
      <c r="AE17" s="53"/>
      <c r="AF17" s="54"/>
      <c r="AG17" s="54"/>
      <c r="AH17" s="54"/>
      <c r="AI17" s="54"/>
      <c r="AJ17" s="54"/>
      <c r="AK17" s="54"/>
      <c r="AL17" s="55"/>
      <c r="AM17" s="55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56"/>
      <c r="CA17" s="56"/>
      <c r="CB17" s="56"/>
      <c r="CC17" s="56"/>
      <c r="CD17" s="56"/>
      <c r="CE17" s="56"/>
      <c r="CF17" s="56"/>
      <c r="CG17" s="56"/>
      <c r="CH17" s="56"/>
      <c r="CI17" s="56"/>
      <c r="CJ17" s="56"/>
      <c r="CK17" s="56"/>
      <c r="CL17" s="56"/>
      <c r="CM17" s="56"/>
      <c r="CN17" s="56"/>
      <c r="CO17" s="56"/>
      <c r="CP17" s="56"/>
      <c r="CQ17" s="56"/>
      <c r="CR17" s="56"/>
      <c r="CS17" s="56"/>
      <c r="CT17" s="56"/>
      <c r="CU17" s="56"/>
      <c r="CV17" s="56"/>
      <c r="CW17" s="56"/>
      <c r="CX17" s="56"/>
      <c r="CY17" s="56"/>
      <c r="CZ17" s="56"/>
      <c r="DA17" s="56"/>
      <c r="DB17" s="56"/>
      <c r="DC17" s="56"/>
      <c r="DD17" s="56"/>
      <c r="DE17" s="56"/>
      <c r="DF17" s="56"/>
      <c r="DG17" s="56"/>
      <c r="DH17" s="56"/>
      <c r="DI17" s="56"/>
      <c r="DJ17" s="56"/>
      <c r="DK17" s="56"/>
      <c r="DL17" s="56"/>
      <c r="DM17" s="56"/>
      <c r="DN17" s="56"/>
      <c r="DO17" s="56"/>
      <c r="DP17" s="56"/>
      <c r="DQ17" s="56"/>
      <c r="DR17" s="56"/>
      <c r="DS17" s="56"/>
      <c r="DT17" s="56"/>
      <c r="DU17" s="56"/>
      <c r="DV17" s="56"/>
      <c r="DW17" s="56"/>
      <c r="DX17" s="56"/>
      <c r="DY17" s="56"/>
      <c r="DZ17" s="56"/>
      <c r="EA17" s="56"/>
      <c r="EB17" s="56"/>
      <c r="EC17" s="56"/>
      <c r="ED17" s="56"/>
      <c r="EE17" s="56"/>
      <c r="EF17" s="56"/>
      <c r="EG17" s="56"/>
      <c r="EH17" s="56"/>
      <c r="EI17" s="56"/>
      <c r="EJ17" s="56"/>
      <c r="EK17" s="56"/>
      <c r="EL17" s="56"/>
      <c r="EM17" s="56"/>
      <c r="EN17" s="56"/>
      <c r="EO17" s="56"/>
      <c r="EP17" s="56"/>
      <c r="EQ17" s="56"/>
      <c r="ER17" s="56"/>
    </row>
    <row r="18" spans="1:148" s="57" customFormat="1" ht="15" customHeight="1">
      <c r="A18" s="61" t="s">
        <v>44</v>
      </c>
      <c r="B18" s="48">
        <f t="shared" si="9"/>
        <v>560</v>
      </c>
      <c r="C18" s="48">
        <f t="shared" si="0"/>
        <v>86.15384615384616</v>
      </c>
      <c r="D18" s="48">
        <v>560</v>
      </c>
      <c r="E18" s="48">
        <v>1400</v>
      </c>
      <c r="F18" s="48">
        <f t="shared" si="1"/>
        <v>25</v>
      </c>
      <c r="G18" s="48"/>
      <c r="H18" s="48"/>
      <c r="I18" s="48" t="e">
        <f t="shared" si="2"/>
        <v>#DIV/0!</v>
      </c>
      <c r="J18" s="48"/>
      <c r="K18" s="48"/>
      <c r="L18" s="48" t="e">
        <f t="shared" si="3"/>
        <v>#DIV/0!</v>
      </c>
      <c r="M18" s="48"/>
      <c r="N18" s="48" t="e">
        <f t="shared" si="4"/>
        <v>#DIV/0!</v>
      </c>
      <c r="O18" s="48"/>
      <c r="P18" s="48" t="e">
        <f t="shared" si="5"/>
        <v>#DIV/0!</v>
      </c>
      <c r="Q18" s="48"/>
      <c r="R18" s="49" t="e">
        <f t="shared" si="6"/>
        <v>#DIV/0!</v>
      </c>
      <c r="S18" s="49"/>
      <c r="T18" s="49" t="e">
        <f t="shared" si="7"/>
        <v>#DIV/0!</v>
      </c>
      <c r="U18" s="49"/>
      <c r="V18" s="49"/>
      <c r="W18" s="49" t="e">
        <f t="shared" si="8"/>
        <v>#DIV/0!</v>
      </c>
      <c r="X18" s="62" t="s">
        <v>44</v>
      </c>
      <c r="Y18" s="51">
        <v>650</v>
      </c>
      <c r="Z18" s="58"/>
      <c r="AA18" s="58"/>
      <c r="AB18" s="58"/>
      <c r="AC18" s="58"/>
      <c r="AD18" s="52"/>
      <c r="AE18" s="53"/>
      <c r="AF18" s="54"/>
      <c r="AG18" s="54"/>
      <c r="AH18" s="54"/>
      <c r="AI18" s="54"/>
      <c r="AJ18" s="54"/>
      <c r="AK18" s="54"/>
      <c r="AL18" s="55"/>
      <c r="AM18" s="55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  <c r="BY18" s="56"/>
      <c r="BZ18" s="56"/>
      <c r="CA18" s="56"/>
      <c r="CB18" s="56"/>
      <c r="CC18" s="56"/>
      <c r="CD18" s="56"/>
      <c r="CE18" s="56"/>
      <c r="CF18" s="56"/>
      <c r="CG18" s="56"/>
      <c r="CH18" s="56"/>
      <c r="CI18" s="56"/>
      <c r="CJ18" s="56"/>
      <c r="CK18" s="56"/>
      <c r="CL18" s="56"/>
      <c r="CM18" s="56"/>
      <c r="CN18" s="56"/>
      <c r="CO18" s="56"/>
      <c r="CP18" s="56"/>
      <c r="CQ18" s="56"/>
      <c r="CR18" s="56"/>
      <c r="CS18" s="56"/>
      <c r="CT18" s="56"/>
      <c r="CU18" s="56"/>
      <c r="CV18" s="56"/>
      <c r="CW18" s="56"/>
      <c r="CX18" s="56"/>
      <c r="CY18" s="56"/>
      <c r="CZ18" s="56"/>
      <c r="DA18" s="56"/>
      <c r="DB18" s="56"/>
      <c r="DC18" s="56"/>
      <c r="DD18" s="56"/>
      <c r="DE18" s="56"/>
      <c r="DF18" s="56"/>
      <c r="DG18" s="56"/>
      <c r="DH18" s="56"/>
      <c r="DI18" s="56"/>
      <c r="DJ18" s="56"/>
      <c r="DK18" s="56"/>
      <c r="DL18" s="56"/>
      <c r="DM18" s="56"/>
      <c r="DN18" s="56"/>
      <c r="DO18" s="56"/>
      <c r="DP18" s="56"/>
      <c r="DQ18" s="56"/>
      <c r="DR18" s="56"/>
      <c r="DS18" s="56"/>
      <c r="DT18" s="56"/>
      <c r="DU18" s="56"/>
      <c r="DV18" s="56"/>
      <c r="DW18" s="56"/>
      <c r="DX18" s="56"/>
      <c r="DY18" s="56"/>
      <c r="DZ18" s="56"/>
      <c r="EA18" s="56"/>
      <c r="EB18" s="56"/>
      <c r="EC18" s="56"/>
      <c r="ED18" s="56"/>
      <c r="EE18" s="56"/>
      <c r="EF18" s="56"/>
      <c r="EG18" s="56"/>
      <c r="EH18" s="56"/>
      <c r="EI18" s="56"/>
      <c r="EJ18" s="56"/>
      <c r="EK18" s="56"/>
      <c r="EL18" s="56"/>
      <c r="EM18" s="56"/>
      <c r="EN18" s="56"/>
      <c r="EO18" s="56"/>
      <c r="EP18" s="56"/>
      <c r="EQ18" s="56"/>
      <c r="ER18" s="56"/>
    </row>
    <row r="19" spans="1:148" s="57" customFormat="1" ht="15" customHeight="1">
      <c r="A19" s="61" t="s">
        <v>45</v>
      </c>
      <c r="B19" s="48">
        <f t="shared" si="9"/>
        <v>322</v>
      </c>
      <c r="C19" s="48">
        <f t="shared" si="0"/>
        <v>77.033492822966508</v>
      </c>
      <c r="D19" s="48">
        <v>322</v>
      </c>
      <c r="E19" s="48">
        <v>685</v>
      </c>
      <c r="F19" s="48">
        <f t="shared" si="1"/>
        <v>21.273291925465841</v>
      </c>
      <c r="G19" s="48"/>
      <c r="H19" s="48"/>
      <c r="I19" s="48">
        <f t="shared" si="2"/>
        <v>0</v>
      </c>
      <c r="J19" s="48"/>
      <c r="K19" s="48"/>
      <c r="L19" s="48" t="e">
        <f t="shared" si="3"/>
        <v>#DIV/0!</v>
      </c>
      <c r="M19" s="48"/>
      <c r="N19" s="48" t="e">
        <f t="shared" si="4"/>
        <v>#DIV/0!</v>
      </c>
      <c r="O19" s="48"/>
      <c r="P19" s="48" t="e">
        <f t="shared" si="5"/>
        <v>#DIV/0!</v>
      </c>
      <c r="Q19" s="48"/>
      <c r="R19" s="49" t="e">
        <f t="shared" si="6"/>
        <v>#DIV/0!</v>
      </c>
      <c r="S19" s="49"/>
      <c r="T19" s="49" t="e">
        <f t="shared" si="7"/>
        <v>#DIV/0!</v>
      </c>
      <c r="U19" s="49"/>
      <c r="V19" s="49"/>
      <c r="W19" s="49" t="e">
        <f t="shared" si="8"/>
        <v>#DIV/0!</v>
      </c>
      <c r="X19" s="62" t="s">
        <v>45</v>
      </c>
      <c r="Y19" s="51">
        <v>418</v>
      </c>
      <c r="Z19" s="58">
        <v>5</v>
      </c>
      <c r="AA19" s="58"/>
      <c r="AB19" s="58"/>
      <c r="AC19" s="58"/>
      <c r="AD19" s="52"/>
      <c r="AE19" s="53"/>
      <c r="AF19" s="54"/>
      <c r="AG19" s="54"/>
      <c r="AH19" s="54"/>
      <c r="AI19" s="54"/>
      <c r="AJ19" s="54"/>
      <c r="AK19" s="54"/>
      <c r="AL19" s="55"/>
      <c r="AM19" s="55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  <c r="BY19" s="56"/>
      <c r="BZ19" s="56"/>
      <c r="CA19" s="56"/>
      <c r="CB19" s="56"/>
      <c r="CC19" s="56"/>
      <c r="CD19" s="56"/>
      <c r="CE19" s="56"/>
      <c r="CF19" s="56"/>
      <c r="CG19" s="56"/>
      <c r="CH19" s="56"/>
      <c r="CI19" s="56"/>
      <c r="CJ19" s="56"/>
      <c r="CK19" s="56"/>
      <c r="CL19" s="56"/>
      <c r="CM19" s="56"/>
      <c r="CN19" s="56"/>
      <c r="CO19" s="56"/>
      <c r="CP19" s="56"/>
      <c r="CQ19" s="56"/>
      <c r="CR19" s="56"/>
      <c r="CS19" s="56"/>
      <c r="CT19" s="56"/>
      <c r="CU19" s="56"/>
      <c r="CV19" s="56"/>
      <c r="CW19" s="56"/>
      <c r="CX19" s="56"/>
      <c r="CY19" s="56"/>
      <c r="CZ19" s="56"/>
      <c r="DA19" s="56"/>
      <c r="DB19" s="56"/>
      <c r="DC19" s="56"/>
      <c r="DD19" s="56"/>
      <c r="DE19" s="56"/>
      <c r="DF19" s="56"/>
      <c r="DG19" s="56"/>
      <c r="DH19" s="56"/>
      <c r="DI19" s="56"/>
      <c r="DJ19" s="56"/>
      <c r="DK19" s="56"/>
      <c r="DL19" s="56"/>
      <c r="DM19" s="56"/>
      <c r="DN19" s="56"/>
      <c r="DO19" s="56"/>
      <c r="DP19" s="56"/>
      <c r="DQ19" s="56"/>
      <c r="DR19" s="56"/>
      <c r="DS19" s="56"/>
      <c r="DT19" s="56"/>
      <c r="DU19" s="56"/>
      <c r="DV19" s="56"/>
      <c r="DW19" s="56"/>
      <c r="DX19" s="56"/>
      <c r="DY19" s="56"/>
      <c r="DZ19" s="56"/>
      <c r="EA19" s="56"/>
      <c r="EB19" s="56"/>
      <c r="EC19" s="56"/>
      <c r="ED19" s="56"/>
      <c r="EE19" s="56"/>
      <c r="EF19" s="56"/>
      <c r="EG19" s="56"/>
      <c r="EH19" s="56"/>
      <c r="EI19" s="56"/>
      <c r="EJ19" s="56"/>
      <c r="EK19" s="56"/>
      <c r="EL19" s="56"/>
      <c r="EM19" s="56"/>
      <c r="EN19" s="56"/>
      <c r="EO19" s="56"/>
      <c r="EP19" s="56"/>
      <c r="EQ19" s="56"/>
      <c r="ER19" s="56"/>
    </row>
    <row r="20" spans="1:148" s="57" customFormat="1" ht="15" customHeight="1">
      <c r="A20" s="63" t="s">
        <v>46</v>
      </c>
      <c r="B20" s="48">
        <f t="shared" si="9"/>
        <v>0</v>
      </c>
      <c r="C20" s="48" t="e">
        <f t="shared" si="0"/>
        <v>#DIV/0!</v>
      </c>
      <c r="D20" s="48"/>
      <c r="E20" s="48"/>
      <c r="F20" s="48" t="e">
        <f t="shared" si="1"/>
        <v>#DIV/0!</v>
      </c>
      <c r="G20" s="48"/>
      <c r="H20" s="48"/>
      <c r="I20" s="48" t="e">
        <f t="shared" si="2"/>
        <v>#DIV/0!</v>
      </c>
      <c r="J20" s="48"/>
      <c r="K20" s="48"/>
      <c r="L20" s="48">
        <f t="shared" si="3"/>
        <v>0</v>
      </c>
      <c r="M20" s="48"/>
      <c r="N20" s="48" t="e">
        <f t="shared" si="4"/>
        <v>#DIV/0!</v>
      </c>
      <c r="O20" s="48"/>
      <c r="P20" s="48">
        <f t="shared" si="5"/>
        <v>0</v>
      </c>
      <c r="Q20" s="48"/>
      <c r="R20" s="49" t="e">
        <f t="shared" si="6"/>
        <v>#DIV/0!</v>
      </c>
      <c r="S20" s="49"/>
      <c r="T20" s="49" t="e">
        <f t="shared" si="7"/>
        <v>#DIV/0!</v>
      </c>
      <c r="U20" s="49"/>
      <c r="V20" s="49"/>
      <c r="W20" s="49" t="e">
        <f t="shared" si="8"/>
        <v>#DIV/0!</v>
      </c>
      <c r="X20" s="63" t="s">
        <v>46</v>
      </c>
      <c r="Y20" s="51"/>
      <c r="Z20" s="58"/>
      <c r="AA20" s="58"/>
      <c r="AB20" s="58">
        <v>81</v>
      </c>
      <c r="AC20" s="58">
        <v>15</v>
      </c>
      <c r="AD20" s="52"/>
      <c r="AE20" s="53"/>
      <c r="AF20" s="54"/>
      <c r="AG20" s="54"/>
      <c r="AH20" s="54"/>
      <c r="AI20" s="54"/>
      <c r="AJ20" s="54"/>
      <c r="AK20" s="54"/>
      <c r="AL20" s="55"/>
      <c r="AM20" s="55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56"/>
      <c r="CA20" s="56"/>
      <c r="CB20" s="56"/>
      <c r="CC20" s="56"/>
      <c r="CD20" s="56"/>
      <c r="CE20" s="56"/>
      <c r="CF20" s="56"/>
      <c r="CG20" s="56"/>
      <c r="CH20" s="56"/>
      <c r="CI20" s="56"/>
      <c r="CJ20" s="56"/>
      <c r="CK20" s="56"/>
      <c r="CL20" s="56"/>
      <c r="CM20" s="56"/>
      <c r="CN20" s="56"/>
      <c r="CO20" s="56"/>
      <c r="CP20" s="56"/>
      <c r="CQ20" s="56"/>
      <c r="CR20" s="56"/>
      <c r="CS20" s="56"/>
      <c r="CT20" s="56"/>
      <c r="CU20" s="56"/>
      <c r="CV20" s="56"/>
      <c r="CW20" s="56"/>
      <c r="CX20" s="56"/>
      <c r="CY20" s="56"/>
      <c r="CZ20" s="56"/>
      <c r="DA20" s="56"/>
      <c r="DB20" s="56"/>
      <c r="DC20" s="56"/>
      <c r="DD20" s="56"/>
      <c r="DE20" s="56"/>
      <c r="DF20" s="56"/>
      <c r="DG20" s="56"/>
      <c r="DH20" s="56"/>
      <c r="DI20" s="56"/>
      <c r="DJ20" s="56"/>
      <c r="DK20" s="56"/>
      <c r="DL20" s="56"/>
      <c r="DM20" s="56"/>
      <c r="DN20" s="56"/>
      <c r="DO20" s="56"/>
      <c r="DP20" s="56"/>
      <c r="DQ20" s="56"/>
      <c r="DR20" s="56"/>
      <c r="DS20" s="56"/>
      <c r="DT20" s="56"/>
      <c r="DU20" s="56"/>
      <c r="DV20" s="56"/>
      <c r="DW20" s="56"/>
      <c r="DX20" s="56"/>
      <c r="DY20" s="56"/>
      <c r="DZ20" s="56"/>
      <c r="EA20" s="56"/>
      <c r="EB20" s="56"/>
      <c r="EC20" s="56"/>
      <c r="ED20" s="56"/>
      <c r="EE20" s="56"/>
      <c r="EF20" s="56"/>
      <c r="EG20" s="56"/>
      <c r="EH20" s="56"/>
      <c r="EI20" s="56"/>
      <c r="EJ20" s="56"/>
      <c r="EK20" s="56"/>
      <c r="EL20" s="56"/>
      <c r="EM20" s="56"/>
      <c r="EN20" s="56"/>
      <c r="EO20" s="56"/>
      <c r="EP20" s="56"/>
      <c r="EQ20" s="56"/>
      <c r="ER20" s="56"/>
    </row>
    <row r="21" spans="1:148" s="57" customFormat="1" ht="15" customHeight="1">
      <c r="A21" s="64" t="s">
        <v>47</v>
      </c>
      <c r="B21" s="48">
        <f t="shared" si="9"/>
        <v>0</v>
      </c>
      <c r="C21" s="48" t="e">
        <f t="shared" si="0"/>
        <v>#DIV/0!</v>
      </c>
      <c r="D21" s="48"/>
      <c r="E21" s="48"/>
      <c r="F21" s="48" t="e">
        <f t="shared" si="1"/>
        <v>#DIV/0!</v>
      </c>
      <c r="G21" s="48"/>
      <c r="H21" s="48"/>
      <c r="I21" s="48" t="e">
        <f t="shared" si="2"/>
        <v>#DIV/0!</v>
      </c>
      <c r="J21" s="48"/>
      <c r="K21" s="48"/>
      <c r="L21" s="48">
        <f t="shared" si="3"/>
        <v>0</v>
      </c>
      <c r="M21" s="48"/>
      <c r="N21" s="48" t="e">
        <f t="shared" si="4"/>
        <v>#DIV/0!</v>
      </c>
      <c r="O21" s="48"/>
      <c r="P21" s="48" t="e">
        <f t="shared" si="5"/>
        <v>#DIV/0!</v>
      </c>
      <c r="Q21" s="48"/>
      <c r="R21" s="49" t="e">
        <f t="shared" si="6"/>
        <v>#DIV/0!</v>
      </c>
      <c r="S21" s="49"/>
      <c r="T21" s="49" t="e">
        <f t="shared" si="7"/>
        <v>#DIV/0!</v>
      </c>
      <c r="U21" s="49"/>
      <c r="V21" s="49"/>
      <c r="W21" s="49" t="e">
        <f t="shared" si="8"/>
        <v>#DIV/0!</v>
      </c>
      <c r="X21" s="64" t="s">
        <v>47</v>
      </c>
      <c r="Y21" s="65"/>
      <c r="Z21" s="66"/>
      <c r="AA21" s="66"/>
      <c r="AB21" s="58">
        <v>50</v>
      </c>
      <c r="AC21" s="66"/>
      <c r="AD21" s="67"/>
      <c r="AE21" s="53"/>
      <c r="AF21" s="54"/>
      <c r="AG21" s="54"/>
      <c r="AH21" s="54"/>
      <c r="AI21" s="54"/>
      <c r="AJ21" s="54"/>
      <c r="AK21" s="54"/>
      <c r="AL21" s="55"/>
      <c r="AM21" s="55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6"/>
      <c r="CA21" s="56"/>
      <c r="CB21" s="56"/>
      <c r="CC21" s="56"/>
      <c r="CD21" s="56"/>
      <c r="CE21" s="56"/>
      <c r="CF21" s="56"/>
      <c r="CG21" s="56"/>
      <c r="CH21" s="56"/>
      <c r="CI21" s="56"/>
      <c r="CJ21" s="56"/>
      <c r="CK21" s="56"/>
      <c r="CL21" s="56"/>
      <c r="CM21" s="56"/>
      <c r="CN21" s="56"/>
      <c r="CO21" s="56"/>
      <c r="CP21" s="56"/>
      <c r="CQ21" s="56"/>
      <c r="CR21" s="56"/>
      <c r="CS21" s="56"/>
      <c r="CT21" s="56"/>
      <c r="CU21" s="56"/>
      <c r="CV21" s="56"/>
      <c r="CW21" s="56"/>
      <c r="CX21" s="56"/>
      <c r="CY21" s="56"/>
      <c r="CZ21" s="56"/>
      <c r="DA21" s="56"/>
      <c r="DB21" s="56"/>
      <c r="DC21" s="56"/>
      <c r="DD21" s="56"/>
      <c r="DE21" s="56"/>
      <c r="DF21" s="56"/>
      <c r="DG21" s="56"/>
      <c r="DH21" s="56"/>
      <c r="DI21" s="56"/>
      <c r="DJ21" s="56"/>
      <c r="DK21" s="56"/>
      <c r="DL21" s="56"/>
      <c r="DM21" s="56"/>
      <c r="DN21" s="56"/>
      <c r="DO21" s="56"/>
      <c r="DP21" s="56"/>
      <c r="DQ21" s="56"/>
      <c r="DR21" s="56"/>
      <c r="DS21" s="56"/>
      <c r="DT21" s="56"/>
      <c r="DU21" s="56"/>
      <c r="DV21" s="56"/>
      <c r="DW21" s="56"/>
      <c r="DX21" s="56"/>
      <c r="DY21" s="56"/>
      <c r="DZ21" s="56"/>
      <c r="EA21" s="56"/>
      <c r="EB21" s="56"/>
      <c r="EC21" s="56"/>
      <c r="ED21" s="56"/>
      <c r="EE21" s="56"/>
      <c r="EF21" s="56"/>
      <c r="EG21" s="56"/>
      <c r="EH21" s="56"/>
      <c r="EI21" s="56"/>
      <c r="EJ21" s="56"/>
      <c r="EK21" s="56"/>
      <c r="EL21" s="56"/>
      <c r="EM21" s="56"/>
      <c r="EN21" s="56"/>
      <c r="EO21" s="56"/>
      <c r="EP21" s="56"/>
      <c r="EQ21" s="56"/>
      <c r="ER21" s="56"/>
    </row>
    <row r="22" spans="1:148" s="57" customFormat="1" ht="15" customHeight="1">
      <c r="A22" s="68" t="s">
        <v>48</v>
      </c>
      <c r="B22" s="48">
        <f t="shared" si="9"/>
        <v>0</v>
      </c>
      <c r="C22" s="48" t="e">
        <f t="shared" si="0"/>
        <v>#DIV/0!</v>
      </c>
      <c r="D22" s="48"/>
      <c r="E22" s="48"/>
      <c r="F22" s="48" t="e">
        <f t="shared" si="1"/>
        <v>#DIV/0!</v>
      </c>
      <c r="G22" s="48"/>
      <c r="H22" s="48"/>
      <c r="I22" s="48" t="e">
        <f t="shared" si="2"/>
        <v>#DIV/0!</v>
      </c>
      <c r="J22" s="48"/>
      <c r="K22" s="48"/>
      <c r="L22" s="48">
        <f t="shared" si="3"/>
        <v>0</v>
      </c>
      <c r="M22" s="48"/>
      <c r="N22" s="48" t="e">
        <f t="shared" si="4"/>
        <v>#DIV/0!</v>
      </c>
      <c r="O22" s="48"/>
      <c r="P22" s="48" t="e">
        <f t="shared" si="5"/>
        <v>#DIV/0!</v>
      </c>
      <c r="Q22" s="48"/>
      <c r="R22" s="49" t="e">
        <f t="shared" si="6"/>
        <v>#DIV/0!</v>
      </c>
      <c r="S22" s="49"/>
      <c r="T22" s="49" t="e">
        <f t="shared" si="7"/>
        <v>#DIV/0!</v>
      </c>
      <c r="U22" s="49"/>
      <c r="V22" s="49"/>
      <c r="W22" s="49" t="e">
        <f t="shared" si="8"/>
        <v>#DIV/0!</v>
      </c>
      <c r="X22" s="68" t="s">
        <v>48</v>
      </c>
      <c r="Y22" s="65"/>
      <c r="Z22" s="66"/>
      <c r="AA22" s="66"/>
      <c r="AB22" s="58">
        <v>10</v>
      </c>
      <c r="AC22" s="66"/>
      <c r="AD22" s="69"/>
      <c r="AE22" s="53"/>
      <c r="AF22" s="54"/>
      <c r="AG22" s="54"/>
      <c r="AH22" s="54"/>
      <c r="AI22" s="54"/>
      <c r="AJ22" s="54"/>
      <c r="AK22" s="54"/>
      <c r="AL22" s="55"/>
      <c r="AM22" s="55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6"/>
      <c r="BV22" s="56"/>
      <c r="BW22" s="56"/>
      <c r="BX22" s="56"/>
      <c r="BY22" s="56"/>
      <c r="BZ22" s="56"/>
      <c r="CA22" s="56"/>
      <c r="CB22" s="56"/>
      <c r="CC22" s="56"/>
      <c r="CD22" s="56"/>
      <c r="CE22" s="56"/>
      <c r="CF22" s="56"/>
      <c r="CG22" s="56"/>
      <c r="CH22" s="56"/>
      <c r="CI22" s="56"/>
      <c r="CJ22" s="56"/>
      <c r="CK22" s="56"/>
      <c r="CL22" s="56"/>
      <c r="CM22" s="56"/>
      <c r="CN22" s="56"/>
      <c r="CO22" s="56"/>
      <c r="CP22" s="56"/>
      <c r="CQ22" s="56"/>
      <c r="CR22" s="56"/>
      <c r="CS22" s="56"/>
      <c r="CT22" s="56"/>
      <c r="CU22" s="56"/>
      <c r="CV22" s="56"/>
      <c r="CW22" s="56"/>
      <c r="CX22" s="56"/>
      <c r="CY22" s="56"/>
      <c r="CZ22" s="56"/>
      <c r="DA22" s="56"/>
      <c r="DB22" s="56"/>
      <c r="DC22" s="56"/>
      <c r="DD22" s="56"/>
      <c r="DE22" s="56"/>
      <c r="DF22" s="56"/>
      <c r="DG22" s="56"/>
      <c r="DH22" s="56"/>
      <c r="DI22" s="56"/>
      <c r="DJ22" s="56"/>
      <c r="DK22" s="56"/>
      <c r="DL22" s="56"/>
      <c r="DM22" s="56"/>
      <c r="DN22" s="56"/>
      <c r="DO22" s="56"/>
      <c r="DP22" s="56"/>
      <c r="DQ22" s="56"/>
      <c r="DR22" s="56"/>
      <c r="DS22" s="56"/>
      <c r="DT22" s="56"/>
      <c r="DU22" s="56"/>
      <c r="DV22" s="56"/>
      <c r="DW22" s="56"/>
      <c r="DX22" s="56"/>
      <c r="DY22" s="56"/>
      <c r="DZ22" s="56"/>
      <c r="EA22" s="56"/>
      <c r="EB22" s="56"/>
      <c r="EC22" s="56"/>
      <c r="ED22" s="56"/>
      <c r="EE22" s="56"/>
      <c r="EF22" s="56"/>
      <c r="EG22" s="56"/>
      <c r="EH22" s="56"/>
      <c r="EI22" s="56"/>
      <c r="EJ22" s="56"/>
      <c r="EK22" s="56"/>
      <c r="EL22" s="56"/>
      <c r="EM22" s="56"/>
      <c r="EN22" s="56"/>
      <c r="EO22" s="56"/>
      <c r="EP22" s="56"/>
      <c r="EQ22" s="56"/>
      <c r="ER22" s="56"/>
    </row>
    <row r="23" spans="1:148" s="57" customFormat="1" ht="15" customHeight="1">
      <c r="A23" s="70"/>
      <c r="B23" s="48">
        <f t="shared" si="9"/>
        <v>0</v>
      </c>
      <c r="C23" s="48" t="e">
        <f t="shared" si="0"/>
        <v>#DIV/0!</v>
      </c>
      <c r="D23" s="48"/>
      <c r="E23" s="48"/>
      <c r="F23" s="48" t="e">
        <f t="shared" si="1"/>
        <v>#DIV/0!</v>
      </c>
      <c r="G23" s="48"/>
      <c r="H23" s="48"/>
      <c r="I23" s="48" t="e">
        <f t="shared" si="2"/>
        <v>#DIV/0!</v>
      </c>
      <c r="J23" s="48"/>
      <c r="K23" s="48"/>
      <c r="L23" s="48" t="e">
        <f t="shared" si="3"/>
        <v>#DIV/0!</v>
      </c>
      <c r="M23" s="48"/>
      <c r="N23" s="48" t="e">
        <f t="shared" si="4"/>
        <v>#DIV/0!</v>
      </c>
      <c r="O23" s="48"/>
      <c r="P23" s="48" t="e">
        <f t="shared" si="5"/>
        <v>#DIV/0!</v>
      </c>
      <c r="Q23" s="48"/>
      <c r="R23" s="49" t="e">
        <f t="shared" si="6"/>
        <v>#DIV/0!</v>
      </c>
      <c r="S23" s="49"/>
      <c r="T23" s="49" t="e">
        <f t="shared" si="7"/>
        <v>#DIV/0!</v>
      </c>
      <c r="U23" s="49"/>
      <c r="V23" s="49"/>
      <c r="W23" s="49" t="e">
        <f t="shared" si="8"/>
        <v>#DIV/0!</v>
      </c>
      <c r="X23" s="71"/>
      <c r="Y23" s="65"/>
      <c r="Z23" s="66"/>
      <c r="AA23" s="66"/>
      <c r="AB23" s="66"/>
      <c r="AC23" s="66"/>
      <c r="AD23" s="67"/>
      <c r="AE23" s="53"/>
      <c r="AF23" s="54"/>
      <c r="AG23" s="54"/>
      <c r="AH23" s="54"/>
      <c r="AI23" s="54"/>
      <c r="AJ23" s="54"/>
      <c r="AK23" s="54"/>
      <c r="AL23" s="55"/>
      <c r="AM23" s="55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  <c r="BY23" s="56"/>
      <c r="BZ23" s="56"/>
      <c r="CA23" s="56"/>
      <c r="CB23" s="56"/>
      <c r="CC23" s="56"/>
      <c r="CD23" s="56"/>
      <c r="CE23" s="56"/>
      <c r="CF23" s="56"/>
      <c r="CG23" s="56"/>
      <c r="CH23" s="56"/>
      <c r="CI23" s="56"/>
      <c r="CJ23" s="56"/>
      <c r="CK23" s="56"/>
      <c r="CL23" s="56"/>
      <c r="CM23" s="56"/>
      <c r="CN23" s="56"/>
      <c r="CO23" s="56"/>
      <c r="CP23" s="56"/>
      <c r="CQ23" s="56"/>
      <c r="CR23" s="56"/>
      <c r="CS23" s="56"/>
      <c r="CT23" s="56"/>
      <c r="CU23" s="56"/>
      <c r="CV23" s="56"/>
      <c r="CW23" s="56"/>
      <c r="CX23" s="56"/>
      <c r="CY23" s="56"/>
      <c r="CZ23" s="56"/>
      <c r="DA23" s="56"/>
      <c r="DB23" s="56"/>
      <c r="DC23" s="56"/>
      <c r="DD23" s="56"/>
      <c r="DE23" s="56"/>
      <c r="DF23" s="56"/>
      <c r="DG23" s="56"/>
      <c r="DH23" s="56"/>
      <c r="DI23" s="56"/>
      <c r="DJ23" s="56"/>
      <c r="DK23" s="56"/>
      <c r="DL23" s="56"/>
      <c r="DM23" s="56"/>
      <c r="DN23" s="56"/>
      <c r="DO23" s="56"/>
      <c r="DP23" s="56"/>
      <c r="DQ23" s="56"/>
      <c r="DR23" s="56"/>
      <c r="DS23" s="56"/>
      <c r="DT23" s="56"/>
      <c r="DU23" s="56"/>
      <c r="DV23" s="56"/>
      <c r="DW23" s="56"/>
      <c r="DX23" s="56"/>
      <c r="DY23" s="56"/>
      <c r="DZ23" s="56"/>
      <c r="EA23" s="56"/>
      <c r="EB23" s="56"/>
      <c r="EC23" s="56"/>
      <c r="ED23" s="56"/>
      <c r="EE23" s="56"/>
      <c r="EF23" s="56"/>
      <c r="EG23" s="56"/>
      <c r="EH23" s="56"/>
      <c r="EI23" s="56"/>
      <c r="EJ23" s="56"/>
      <c r="EK23" s="56"/>
      <c r="EL23" s="56"/>
      <c r="EM23" s="56"/>
      <c r="EN23" s="56"/>
      <c r="EO23" s="56"/>
      <c r="EP23" s="56"/>
      <c r="EQ23" s="56"/>
      <c r="ER23" s="56"/>
    </row>
    <row r="24" spans="1:148" s="57" customFormat="1" ht="18.75" customHeight="1">
      <c r="A24" s="70"/>
      <c r="B24" s="48">
        <f t="shared" si="9"/>
        <v>0</v>
      </c>
      <c r="C24" s="48" t="e">
        <f t="shared" si="0"/>
        <v>#DIV/0!</v>
      </c>
      <c r="D24" s="48"/>
      <c r="E24" s="48"/>
      <c r="F24" s="48" t="e">
        <f t="shared" si="1"/>
        <v>#DIV/0!</v>
      </c>
      <c r="G24" s="48"/>
      <c r="H24" s="48"/>
      <c r="I24" s="48" t="e">
        <f t="shared" si="2"/>
        <v>#DIV/0!</v>
      </c>
      <c r="J24" s="48"/>
      <c r="K24" s="48"/>
      <c r="L24" s="48" t="e">
        <f t="shared" si="3"/>
        <v>#DIV/0!</v>
      </c>
      <c r="M24" s="48"/>
      <c r="N24" s="48" t="e">
        <f t="shared" si="4"/>
        <v>#DIV/0!</v>
      </c>
      <c r="O24" s="48"/>
      <c r="P24" s="48" t="e">
        <f t="shared" si="5"/>
        <v>#DIV/0!</v>
      </c>
      <c r="Q24" s="48"/>
      <c r="R24" s="49" t="e">
        <f t="shared" si="6"/>
        <v>#DIV/0!</v>
      </c>
      <c r="S24" s="49"/>
      <c r="T24" s="49" t="e">
        <f t="shared" si="7"/>
        <v>#DIV/0!</v>
      </c>
      <c r="U24" s="49"/>
      <c r="V24" s="49"/>
      <c r="W24" s="49" t="e">
        <f>V24/U24*10</f>
        <v>#DIV/0!</v>
      </c>
      <c r="X24" s="71"/>
      <c r="Y24" s="65"/>
      <c r="Z24" s="66"/>
      <c r="AA24" s="66"/>
      <c r="AB24" s="66"/>
      <c r="AC24" s="66"/>
      <c r="AD24" s="69"/>
      <c r="AE24" s="53"/>
      <c r="AF24" s="54"/>
      <c r="AG24" s="54"/>
      <c r="AH24" s="54"/>
      <c r="AI24" s="54"/>
      <c r="AJ24" s="54"/>
      <c r="AK24" s="54"/>
      <c r="AL24" s="55"/>
      <c r="AM24" s="55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/>
      <c r="BE24" s="56"/>
      <c r="BF24" s="56"/>
      <c r="BG24" s="56"/>
      <c r="BH24" s="56"/>
      <c r="BI24" s="56"/>
      <c r="BJ24" s="56"/>
      <c r="BK24" s="56"/>
      <c r="BL24" s="56"/>
      <c r="BM24" s="56"/>
      <c r="BN24" s="56"/>
      <c r="BO24" s="56"/>
      <c r="BP24" s="56"/>
      <c r="BQ24" s="56"/>
      <c r="BR24" s="56"/>
      <c r="BS24" s="56"/>
      <c r="BT24" s="56"/>
      <c r="BU24" s="56"/>
      <c r="BV24" s="56"/>
      <c r="BW24" s="56"/>
      <c r="BX24" s="56"/>
      <c r="BY24" s="56"/>
      <c r="BZ24" s="56"/>
      <c r="CA24" s="56"/>
      <c r="CB24" s="56"/>
      <c r="CC24" s="56"/>
      <c r="CD24" s="56"/>
      <c r="CE24" s="56"/>
      <c r="CF24" s="56"/>
      <c r="CG24" s="56"/>
      <c r="CH24" s="56"/>
      <c r="CI24" s="56"/>
      <c r="CJ24" s="56"/>
      <c r="CK24" s="56"/>
      <c r="CL24" s="56"/>
      <c r="CM24" s="56"/>
      <c r="CN24" s="56"/>
      <c r="CO24" s="56"/>
      <c r="CP24" s="56"/>
      <c r="CQ24" s="56"/>
      <c r="CR24" s="56"/>
      <c r="CS24" s="56"/>
      <c r="CT24" s="56"/>
      <c r="CU24" s="56"/>
      <c r="CV24" s="56"/>
      <c r="CW24" s="56"/>
      <c r="CX24" s="56"/>
      <c r="CY24" s="56"/>
      <c r="CZ24" s="56"/>
      <c r="DA24" s="56"/>
      <c r="DB24" s="56"/>
      <c r="DC24" s="56"/>
      <c r="DD24" s="56"/>
      <c r="DE24" s="56"/>
      <c r="DF24" s="56"/>
      <c r="DG24" s="56"/>
      <c r="DH24" s="56"/>
      <c r="DI24" s="56"/>
      <c r="DJ24" s="56"/>
      <c r="DK24" s="56"/>
      <c r="DL24" s="56"/>
      <c r="DM24" s="56"/>
      <c r="DN24" s="56"/>
      <c r="DO24" s="56"/>
      <c r="DP24" s="56"/>
      <c r="DQ24" s="56"/>
      <c r="DR24" s="56"/>
      <c r="DS24" s="56"/>
      <c r="DT24" s="56"/>
      <c r="DU24" s="56"/>
      <c r="DV24" s="56"/>
      <c r="DW24" s="56"/>
      <c r="DX24" s="56"/>
      <c r="DY24" s="56"/>
      <c r="DZ24" s="56"/>
      <c r="EA24" s="56"/>
      <c r="EB24" s="56"/>
      <c r="EC24" s="56"/>
      <c r="ED24" s="56"/>
      <c r="EE24" s="56"/>
      <c r="EF24" s="56"/>
      <c r="EG24" s="56"/>
      <c r="EH24" s="56"/>
      <c r="EI24" s="56"/>
      <c r="EJ24" s="56"/>
      <c r="EK24" s="56"/>
      <c r="EL24" s="56"/>
      <c r="EM24" s="56"/>
      <c r="EN24" s="56"/>
      <c r="EO24" s="56"/>
      <c r="EP24" s="56"/>
      <c r="EQ24" s="56"/>
      <c r="ER24" s="56"/>
    </row>
    <row r="25" spans="1:148" s="57" customFormat="1" ht="18" customHeight="1">
      <c r="A25" s="72" t="s">
        <v>49</v>
      </c>
      <c r="B25" s="73">
        <f>SUM(B6:B24)</f>
        <v>15769</v>
      </c>
      <c r="C25" s="73">
        <f t="shared" si="0"/>
        <v>59.803549757281552</v>
      </c>
      <c r="D25" s="73">
        <f>SUM(D6:D24)</f>
        <v>15769</v>
      </c>
      <c r="E25" s="73">
        <f>SUM(E6:E24)</f>
        <v>41613</v>
      </c>
      <c r="F25" s="73">
        <f t="shared" si="1"/>
        <v>26.389117889530091</v>
      </c>
      <c r="G25" s="73">
        <f>SUM(G6:G24)</f>
        <v>0</v>
      </c>
      <c r="H25" s="73">
        <f>SUM(H6:H24)</f>
        <v>20</v>
      </c>
      <c r="I25" s="73">
        <f t="shared" si="2"/>
        <v>18.348623853211009</v>
      </c>
      <c r="J25" s="73">
        <f>SUM(J6:J24)</f>
        <v>9.4</v>
      </c>
      <c r="K25" s="73">
        <f>SUM(K6:K24)</f>
        <v>19</v>
      </c>
      <c r="L25" s="73">
        <f t="shared" si="3"/>
        <v>5.1212938005390836</v>
      </c>
      <c r="M25" s="73">
        <f>SUM(M6:M24)</f>
        <v>400</v>
      </c>
      <c r="N25" s="73">
        <f t="shared" si="4"/>
        <v>210.5263157894737</v>
      </c>
      <c r="O25" s="73">
        <f>SUM(O6:O24)</f>
        <v>0</v>
      </c>
      <c r="P25" s="73">
        <f t="shared" si="5"/>
        <v>0</v>
      </c>
      <c r="Q25" s="73">
        <f>SUM(Q6:Q24)</f>
        <v>0</v>
      </c>
      <c r="R25" s="74" t="e">
        <f t="shared" si="6"/>
        <v>#DIV/0!</v>
      </c>
      <c r="S25" s="74">
        <f>SUM(S6:S24)</f>
        <v>0</v>
      </c>
      <c r="T25" s="74">
        <f t="shared" si="7"/>
        <v>0</v>
      </c>
      <c r="U25" s="74">
        <f>SUM(U6:U24)</f>
        <v>0</v>
      </c>
      <c r="V25" s="74">
        <f>SUM(V6:V24)</f>
        <v>0</v>
      </c>
      <c r="W25" s="49" t="e">
        <f>V25/U25*10</f>
        <v>#DIV/0!</v>
      </c>
      <c r="X25" s="75" t="s">
        <v>15</v>
      </c>
      <c r="Y25" s="76">
        <f t="shared" ref="Y25:AD25" si="10">SUM(Y6:Y24)</f>
        <v>26368</v>
      </c>
      <c r="Z25" s="77">
        <f t="shared" si="10"/>
        <v>109</v>
      </c>
      <c r="AA25" s="77">
        <f t="shared" si="10"/>
        <v>0</v>
      </c>
      <c r="AB25" s="77">
        <f t="shared" si="10"/>
        <v>371</v>
      </c>
      <c r="AC25" s="77">
        <f t="shared" si="10"/>
        <v>116</v>
      </c>
      <c r="AD25" s="77">
        <f t="shared" si="10"/>
        <v>600</v>
      </c>
      <c r="AE25" s="53"/>
      <c r="AF25" s="54"/>
      <c r="AG25" s="54"/>
      <c r="AH25" s="54"/>
      <c r="AI25" s="54"/>
      <c r="AJ25" s="54"/>
      <c r="AK25" s="54"/>
      <c r="AL25" s="55"/>
      <c r="AM25" s="55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  <c r="BM25" s="56"/>
      <c r="BN25" s="56"/>
      <c r="BO25" s="56"/>
      <c r="BP25" s="56"/>
      <c r="BQ25" s="56"/>
      <c r="BR25" s="56"/>
      <c r="BS25" s="56"/>
      <c r="BT25" s="56"/>
      <c r="BU25" s="56"/>
      <c r="BV25" s="56"/>
      <c r="BW25" s="56"/>
      <c r="BX25" s="56"/>
      <c r="BY25" s="56"/>
      <c r="BZ25" s="56"/>
      <c r="CA25" s="56"/>
      <c r="CB25" s="56"/>
      <c r="CC25" s="56"/>
      <c r="CD25" s="56"/>
      <c r="CE25" s="56"/>
      <c r="CF25" s="56"/>
      <c r="CG25" s="56"/>
      <c r="CH25" s="56"/>
      <c r="CI25" s="56"/>
      <c r="CJ25" s="56"/>
      <c r="CK25" s="56"/>
      <c r="CL25" s="56"/>
      <c r="CM25" s="56"/>
      <c r="CN25" s="56"/>
      <c r="CO25" s="56"/>
      <c r="CP25" s="56"/>
      <c r="CQ25" s="56"/>
      <c r="CR25" s="56"/>
      <c r="CS25" s="56"/>
      <c r="CT25" s="56"/>
      <c r="CU25" s="56"/>
      <c r="CV25" s="56"/>
      <c r="CW25" s="56"/>
      <c r="CX25" s="56"/>
      <c r="CY25" s="56"/>
      <c r="CZ25" s="56"/>
      <c r="DA25" s="56"/>
      <c r="DB25" s="56"/>
      <c r="DC25" s="56"/>
      <c r="DD25" s="56"/>
      <c r="DE25" s="56"/>
      <c r="DF25" s="56"/>
      <c r="DG25" s="56"/>
      <c r="DH25" s="56"/>
      <c r="DI25" s="56"/>
      <c r="DJ25" s="56"/>
      <c r="DK25" s="56"/>
      <c r="DL25" s="56"/>
      <c r="DM25" s="56"/>
      <c r="DN25" s="56"/>
      <c r="DO25" s="56"/>
      <c r="DP25" s="56"/>
      <c r="DQ25" s="56"/>
      <c r="DR25" s="56"/>
      <c r="DS25" s="56"/>
      <c r="DT25" s="56"/>
      <c r="DU25" s="56"/>
      <c r="DV25" s="56"/>
      <c r="DW25" s="56"/>
      <c r="DX25" s="56"/>
      <c r="DY25" s="56"/>
      <c r="DZ25" s="56"/>
      <c r="EA25" s="56"/>
      <c r="EB25" s="56"/>
      <c r="EC25" s="56"/>
      <c r="ED25" s="56"/>
      <c r="EE25" s="56"/>
      <c r="EF25" s="56"/>
      <c r="EG25" s="56"/>
      <c r="EH25" s="56"/>
      <c r="EI25" s="56"/>
      <c r="EJ25" s="56"/>
      <c r="EK25" s="56"/>
      <c r="EL25" s="56"/>
      <c r="EM25" s="56"/>
      <c r="EN25" s="56"/>
      <c r="EO25" s="56"/>
      <c r="EP25" s="56"/>
      <c r="EQ25" s="56"/>
      <c r="ER25" s="56"/>
    </row>
    <row r="26" spans="1:148" s="56" customFormat="1" ht="15.75" customHeight="1">
      <c r="A26" s="72" t="s">
        <v>50</v>
      </c>
      <c r="B26" s="48">
        <v>17886</v>
      </c>
      <c r="C26" s="48">
        <v>68.095636945100125</v>
      </c>
      <c r="D26" s="48">
        <v>17886</v>
      </c>
      <c r="E26" s="78">
        <v>45550</v>
      </c>
      <c r="F26" s="48">
        <v>25.466845577546685</v>
      </c>
      <c r="G26" s="48">
        <v>0</v>
      </c>
      <c r="H26" s="48">
        <v>134</v>
      </c>
      <c r="I26" s="48">
        <v>45.57823129251701</v>
      </c>
      <c r="J26" s="48">
        <v>19.2</v>
      </c>
      <c r="K26" s="48">
        <v>0</v>
      </c>
      <c r="L26" s="48"/>
      <c r="M26" s="48"/>
      <c r="N26" s="48"/>
      <c r="O26" s="48"/>
      <c r="P26" s="48"/>
      <c r="Q26" s="48"/>
      <c r="R26" s="49"/>
      <c r="S26" s="49"/>
      <c r="T26" s="49"/>
      <c r="U26" s="49"/>
      <c r="V26" s="49"/>
      <c r="W26" s="49"/>
      <c r="X26" s="79"/>
      <c r="Y26" s="80"/>
      <c r="Z26" s="49"/>
      <c r="AA26" s="49"/>
      <c r="AB26" s="49"/>
      <c r="AC26" s="49"/>
      <c r="AD26" s="81"/>
      <c r="AE26" s="82"/>
      <c r="AF26" s="54"/>
      <c r="AG26" s="54"/>
      <c r="AH26" s="54"/>
      <c r="AI26" s="54"/>
      <c r="AJ26" s="54"/>
      <c r="AK26" s="54"/>
      <c r="AL26" s="55"/>
      <c r="AM26" s="55"/>
    </row>
    <row r="27" spans="1:148" s="92" customFormat="1" ht="16.5" customHeight="1">
      <c r="A27" s="83" t="s">
        <v>51</v>
      </c>
      <c r="B27" s="84">
        <f>B25-B26</f>
        <v>-2117</v>
      </c>
      <c r="C27" s="84"/>
      <c r="D27" s="48">
        <f>D25-D26</f>
        <v>-2117</v>
      </c>
      <c r="E27" s="84">
        <f>E25-E26</f>
        <v>-3937</v>
      </c>
      <c r="F27" s="84"/>
      <c r="G27" s="84">
        <f>G25-G26</f>
        <v>0</v>
      </c>
      <c r="H27" s="84">
        <f>H25-H26</f>
        <v>-114</v>
      </c>
      <c r="I27" s="84"/>
      <c r="J27" s="84">
        <f>J25-J26</f>
        <v>-9.7999999999999989</v>
      </c>
      <c r="K27" s="84">
        <f>K25-K26</f>
        <v>19</v>
      </c>
      <c r="L27" s="84"/>
      <c r="M27" s="84">
        <f>M25-M26</f>
        <v>400</v>
      </c>
      <c r="N27" s="84"/>
      <c r="O27" s="84">
        <f>O25-O26</f>
        <v>0</v>
      </c>
      <c r="P27" s="84"/>
      <c r="Q27" s="84">
        <f>Q25-Q26</f>
        <v>0</v>
      </c>
      <c r="R27" s="84"/>
      <c r="S27" s="84">
        <f>S25-S26</f>
        <v>0</v>
      </c>
      <c r="T27" s="84"/>
      <c r="U27" s="84">
        <f>U25-U26</f>
        <v>0</v>
      </c>
      <c r="V27" s="84">
        <f>V25-V26</f>
        <v>0</v>
      </c>
      <c r="W27" s="85"/>
      <c r="X27" s="86"/>
      <c r="Y27" s="87"/>
      <c r="Z27" s="85"/>
      <c r="AA27" s="85"/>
      <c r="AB27" s="85"/>
      <c r="AC27" s="85"/>
      <c r="AD27" s="88"/>
      <c r="AE27" s="89"/>
      <c r="AF27" s="90"/>
      <c r="AG27" s="90"/>
      <c r="AH27" s="90"/>
      <c r="AI27" s="90"/>
      <c r="AJ27" s="90"/>
      <c r="AK27" s="90"/>
      <c r="AL27" s="91"/>
      <c r="AM27" s="91"/>
    </row>
    <row r="28" spans="1:148" s="92" customFormat="1">
      <c r="A28" s="93"/>
      <c r="B28" s="94"/>
      <c r="C28" s="94"/>
      <c r="D28" s="95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6"/>
      <c r="Y28" s="97"/>
      <c r="Z28" s="94"/>
      <c r="AA28" s="94"/>
      <c r="AB28" s="94"/>
      <c r="AC28" s="94"/>
      <c r="AD28" s="89"/>
      <c r="AE28" s="89"/>
      <c r="AF28" s="89"/>
      <c r="AG28" s="89"/>
      <c r="AH28" s="89"/>
      <c r="AI28" s="89"/>
      <c r="AJ28" s="89"/>
      <c r="AK28" s="89"/>
      <c r="AL28" s="91"/>
      <c r="AM28" s="91"/>
    </row>
    <row r="29" spans="1:148" s="92" customFormat="1">
      <c r="A29" s="93"/>
      <c r="B29" s="94"/>
      <c r="C29" s="94"/>
      <c r="D29" s="95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6"/>
      <c r="Y29" s="97"/>
      <c r="Z29" s="94"/>
      <c r="AA29" s="94"/>
      <c r="AB29" s="94"/>
      <c r="AC29" s="94"/>
      <c r="AD29" s="89"/>
      <c r="AE29" s="89"/>
      <c r="AF29" s="89"/>
      <c r="AG29" s="89"/>
      <c r="AH29" s="89"/>
      <c r="AI29" s="89"/>
      <c r="AJ29" s="89"/>
      <c r="AK29" s="89"/>
      <c r="AL29" s="91"/>
      <c r="AM29" s="91"/>
    </row>
  </sheetData>
  <mergeCells count="10">
    <mergeCell ref="X3:X5"/>
    <mergeCell ref="Y3:AC3"/>
    <mergeCell ref="A1:K2"/>
    <mergeCell ref="L1:W2"/>
    <mergeCell ref="A3:A4"/>
    <mergeCell ref="B3:G3"/>
    <mergeCell ref="H3:J3"/>
    <mergeCell ref="K3:N3"/>
    <mergeCell ref="O3:R3"/>
    <mergeCell ref="S3:W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2023-08-25T08:00:08Z</dcterms:modified>
</cp:coreProperties>
</file>