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B29E6B50-F0C9-46E6-B16B-F33B349231AB}" xr6:coauthVersionLast="45" xr6:coauthVersionMax="45" xr10:uidLastSave="{00000000-0000-0000-0000-000000000000}"/>
  <bookViews>
    <workbookView xWindow="3000" yWindow="3000" windowWidth="21600" windowHeight="114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D31" i="1" s="1"/>
  <c r="J29" i="1"/>
  <c r="I29" i="1" s="1"/>
  <c r="N28" i="1"/>
  <c r="K28" i="1"/>
  <c r="I28" i="1"/>
  <c r="F28" i="1"/>
  <c r="E28" i="1"/>
  <c r="G28" i="1" s="1"/>
  <c r="C28" i="1"/>
  <c r="N27" i="1"/>
  <c r="K27" i="1"/>
  <c r="I27" i="1"/>
  <c r="E27" i="1"/>
  <c r="F27" i="1" s="1"/>
  <c r="C27" i="1"/>
  <c r="N26" i="1"/>
  <c r="K26" i="1"/>
  <c r="I26" i="1"/>
  <c r="F26" i="1"/>
  <c r="E26" i="1"/>
  <c r="G26" i="1" s="1"/>
  <c r="C26" i="1"/>
  <c r="M25" i="1"/>
  <c r="M29" i="1" s="1"/>
  <c r="D32" i="1" s="1"/>
  <c r="L25" i="1"/>
  <c r="J25" i="1"/>
  <c r="I25" i="1"/>
  <c r="D25" i="1"/>
  <c r="D29" i="1" s="1"/>
  <c r="B25" i="1"/>
  <c r="B29" i="1" s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E29" i="1" l="1"/>
  <c r="C29" i="1"/>
  <c r="K29" i="1"/>
  <c r="D34" i="1" s="1"/>
  <c r="N29" i="1"/>
  <c r="D35" i="1" s="1"/>
  <c r="G10" i="1"/>
  <c r="G12" i="1"/>
  <c r="G14" i="1"/>
  <c r="G16" i="1"/>
  <c r="G18" i="1"/>
  <c r="G20" i="1"/>
  <c r="G22" i="1"/>
  <c r="G24" i="1"/>
  <c r="K25" i="1"/>
  <c r="G27" i="1"/>
  <c r="C25" i="1"/>
  <c r="E25" i="1"/>
  <c r="N25" i="1"/>
  <c r="F29" i="1" l="1"/>
  <c r="G29" i="1"/>
  <c r="G25" i="1"/>
  <c r="F25" i="1"/>
</calcChain>
</file>

<file path=xl/sharedStrings.xml><?xml version="1.0" encoding="utf-8"?>
<sst xmlns="http://schemas.openxmlformats.org/spreadsheetml/2006/main" count="41" uniqueCount="41">
  <si>
    <t>Молоко 25.04.2024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</si>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</sst>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sqref="A1:XFD1048576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132611</v>
      </c>
      <c r="C10" s="20">
        <f t="shared" ref="C10:C29" si="0">B10/J10*100</f>
        <v>95.851132265036028</v>
      </c>
      <c r="D10" s="21">
        <v>999</v>
      </c>
      <c r="E10" s="20">
        <f>B10/D10</f>
        <v>132.74374374374375</v>
      </c>
      <c r="F10" s="20">
        <f t="shared" ref="F10:F29" si="1">E10-H10</f>
        <v>3.5437437437437609</v>
      </c>
      <c r="G10" s="20">
        <f t="shared" ref="G10:G29" si="2">E10-I10</f>
        <v>-1.3173027678841436</v>
      </c>
      <c r="H10" s="20">
        <v>129.19999999999999</v>
      </c>
      <c r="I10" s="20">
        <f>J10/L10</f>
        <v>134.06104651162789</v>
      </c>
      <c r="J10" s="19">
        <v>138351</v>
      </c>
      <c r="K10" s="21">
        <f t="shared" ref="K10:K29" si="3">D10-L10</f>
        <v>-33</v>
      </c>
      <c r="L10" s="21">
        <v>1032</v>
      </c>
      <c r="M10" s="21">
        <v>999</v>
      </c>
      <c r="N10" s="21">
        <f t="shared" ref="N10:N29" si="4">D10-M10</f>
        <v>0</v>
      </c>
    </row>
    <row r="11" spans="1:14" x14ac:dyDescent="0.25">
      <c r="A11" s="18" t="s">
        <v>17</v>
      </c>
      <c r="B11" s="19">
        <v>156959</v>
      </c>
      <c r="C11" s="20">
        <f t="shared" si="0"/>
        <v>101.13924132198389</v>
      </c>
      <c r="D11" s="21">
        <v>1157</v>
      </c>
      <c r="E11" s="20">
        <f t="shared" ref="E11:E29" si="5">B11/D11</f>
        <v>135.66032843560933</v>
      </c>
      <c r="F11" s="20">
        <f t="shared" si="1"/>
        <v>-2.3396715643906703</v>
      </c>
      <c r="G11" s="20">
        <f t="shared" si="2"/>
        <v>-0.83131624337045196</v>
      </c>
      <c r="H11" s="20">
        <v>138</v>
      </c>
      <c r="I11" s="20">
        <f t="shared" ref="I11:I29" si="6">J11/L11</f>
        <v>136.49164467897978</v>
      </c>
      <c r="J11" s="19">
        <v>155191</v>
      </c>
      <c r="K11" s="21">
        <f t="shared" si="3"/>
        <v>20</v>
      </c>
      <c r="L11" s="21">
        <v>1137</v>
      </c>
      <c r="M11" s="21">
        <v>1157</v>
      </c>
      <c r="N11" s="21">
        <f t="shared" si="4"/>
        <v>0</v>
      </c>
    </row>
    <row r="12" spans="1:14" x14ac:dyDescent="0.25">
      <c r="A12" s="18" t="s">
        <v>18</v>
      </c>
      <c r="B12" s="19">
        <v>131266</v>
      </c>
      <c r="C12" s="20">
        <f t="shared" si="0"/>
        <v>103.38184796648081</v>
      </c>
      <c r="D12" s="21">
        <v>759</v>
      </c>
      <c r="E12" s="20">
        <f>B12/D12</f>
        <v>172.94598155467722</v>
      </c>
      <c r="F12" s="20">
        <f t="shared" si="1"/>
        <v>4.3459815546772234</v>
      </c>
      <c r="G12" s="20">
        <f t="shared" si="2"/>
        <v>9.7428967217723255</v>
      </c>
      <c r="H12" s="20">
        <v>168.6</v>
      </c>
      <c r="I12" s="20">
        <f t="shared" si="6"/>
        <v>163.20308483290489</v>
      </c>
      <c r="J12" s="19">
        <v>126972</v>
      </c>
      <c r="K12" s="21">
        <f t="shared" si="3"/>
        <v>-19</v>
      </c>
      <c r="L12" s="21">
        <v>778</v>
      </c>
      <c r="M12" s="21">
        <v>759</v>
      </c>
      <c r="N12" s="21">
        <f t="shared" si="4"/>
        <v>0</v>
      </c>
    </row>
    <row r="13" spans="1:14" x14ac:dyDescent="0.25">
      <c r="A13" s="18" t="s">
        <v>19</v>
      </c>
      <c r="B13" s="19">
        <v>130880</v>
      </c>
      <c r="C13" s="20">
        <f t="shared" si="0"/>
        <v>113.95237473335946</v>
      </c>
      <c r="D13" s="21">
        <v>1017</v>
      </c>
      <c r="E13" s="20">
        <f t="shared" si="5"/>
        <v>128.69223205506393</v>
      </c>
      <c r="F13" s="20">
        <f t="shared" si="1"/>
        <v>-1.507767944936063</v>
      </c>
      <c r="G13" s="20">
        <f t="shared" si="2"/>
        <v>17.182523317199852</v>
      </c>
      <c r="H13" s="20">
        <v>130.19999999999999</v>
      </c>
      <c r="I13" s="20">
        <f t="shared" si="6"/>
        <v>111.50970873786407</v>
      </c>
      <c r="J13" s="19">
        <v>114855</v>
      </c>
      <c r="K13" s="21">
        <f t="shared" si="3"/>
        <v>-13</v>
      </c>
      <c r="L13" s="21">
        <v>1030</v>
      </c>
      <c r="M13" s="21">
        <v>1017</v>
      </c>
      <c r="N13" s="21">
        <f t="shared" si="4"/>
        <v>0</v>
      </c>
    </row>
    <row r="14" spans="1:14" x14ac:dyDescent="0.25">
      <c r="A14" s="18" t="s">
        <v>20</v>
      </c>
      <c r="B14" s="19">
        <v>154789</v>
      </c>
      <c r="C14" s="20">
        <f>B14/J14*100</f>
        <v>99.880625137119779</v>
      </c>
      <c r="D14" s="21">
        <v>1200</v>
      </c>
      <c r="E14" s="20">
        <f t="shared" si="5"/>
        <v>128.99083333333334</v>
      </c>
      <c r="F14" s="20">
        <f t="shared" si="1"/>
        <v>-1.8091666666666697</v>
      </c>
      <c r="G14" s="20">
        <f t="shared" si="2"/>
        <v>-0.15416666666666856</v>
      </c>
      <c r="H14" s="20">
        <v>130.80000000000001</v>
      </c>
      <c r="I14" s="20">
        <f t="shared" si="6"/>
        <v>129.14500000000001</v>
      </c>
      <c r="J14" s="19">
        <v>154974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310629</v>
      </c>
      <c r="C15" s="20">
        <f t="shared" si="0"/>
        <v>106.40821863374464</v>
      </c>
      <c r="D15" s="21">
        <v>2508</v>
      </c>
      <c r="E15" s="20">
        <f t="shared" si="5"/>
        <v>123.85526315789474</v>
      </c>
      <c r="F15" s="20">
        <f t="shared" si="1"/>
        <v>0.15526315789473699</v>
      </c>
      <c r="G15" s="20">
        <f t="shared" si="2"/>
        <v>2.5244235901474354</v>
      </c>
      <c r="H15" s="20">
        <v>123.7</v>
      </c>
      <c r="I15" s="20">
        <f t="shared" si="6"/>
        <v>121.3308395677473</v>
      </c>
      <c r="J15" s="19">
        <v>291922</v>
      </c>
      <c r="K15" s="21">
        <f t="shared" si="3"/>
        <v>102</v>
      </c>
      <c r="L15" s="21">
        <v>2406</v>
      </c>
      <c r="M15" s="21">
        <v>2508</v>
      </c>
      <c r="N15" s="21">
        <f t="shared" si="4"/>
        <v>0</v>
      </c>
    </row>
    <row r="16" spans="1:14" x14ac:dyDescent="0.25">
      <c r="A16" s="18" t="s">
        <v>22</v>
      </c>
      <c r="B16" s="19">
        <v>54632</v>
      </c>
      <c r="C16" s="20">
        <f t="shared" si="0"/>
        <v>116.18885580604</v>
      </c>
      <c r="D16" s="21">
        <v>420</v>
      </c>
      <c r="E16" s="20">
        <f t="shared" si="5"/>
        <v>130.07619047619048</v>
      </c>
      <c r="F16" s="20">
        <f t="shared" si="1"/>
        <v>-2.3809523809518396E-2</v>
      </c>
      <c r="G16" s="20">
        <f t="shared" si="2"/>
        <v>18.123809523809527</v>
      </c>
      <c r="H16" s="20">
        <v>130.1</v>
      </c>
      <c r="I16" s="20">
        <f t="shared" si="6"/>
        <v>111.95238095238095</v>
      </c>
      <c r="J16" s="19">
        <v>47020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245160</v>
      </c>
      <c r="C17" s="20">
        <f t="shared" si="0"/>
        <v>101.84785137425638</v>
      </c>
      <c r="D17" s="21">
        <v>1718</v>
      </c>
      <c r="E17" s="20">
        <f t="shared" si="5"/>
        <v>142.70081490104772</v>
      </c>
      <c r="F17" s="20">
        <f t="shared" si="1"/>
        <v>-0.49918509895226748</v>
      </c>
      <c r="G17" s="20">
        <f t="shared" si="2"/>
        <v>3.6413117236936046</v>
      </c>
      <c r="H17" s="20">
        <v>143.19999999999999</v>
      </c>
      <c r="I17" s="20">
        <f t="shared" si="6"/>
        <v>139.05950317735412</v>
      </c>
      <c r="J17" s="19">
        <v>240712</v>
      </c>
      <c r="K17" s="21">
        <f t="shared" si="3"/>
        <v>-13</v>
      </c>
      <c r="L17" s="21">
        <v>1731</v>
      </c>
      <c r="M17" s="21">
        <v>1718</v>
      </c>
      <c r="N17" s="21">
        <f t="shared" si="4"/>
        <v>0</v>
      </c>
    </row>
    <row r="18" spans="1:14" x14ac:dyDescent="0.25">
      <c r="A18" s="18" t="s">
        <v>24</v>
      </c>
      <c r="B18" s="19">
        <v>173364</v>
      </c>
      <c r="C18" s="20">
        <f t="shared" si="0"/>
        <v>90.95936409664472</v>
      </c>
      <c r="D18" s="21">
        <v>1683</v>
      </c>
      <c r="E18" s="20">
        <f t="shared" si="5"/>
        <v>103.00891265597149</v>
      </c>
      <c r="F18" s="20">
        <f t="shared" si="1"/>
        <v>8.9126559714856057E-3</v>
      </c>
      <c r="G18" s="20">
        <f t="shared" si="2"/>
        <v>-13.207550758662663</v>
      </c>
      <c r="H18" s="20">
        <v>103</v>
      </c>
      <c r="I18" s="20">
        <f t="shared" si="6"/>
        <v>116.21646341463415</v>
      </c>
      <c r="J18" s="19">
        <v>190595</v>
      </c>
      <c r="K18" s="21">
        <f t="shared" si="3"/>
        <v>43</v>
      </c>
      <c r="L18" s="21">
        <v>1640</v>
      </c>
      <c r="M18" s="21">
        <v>1683</v>
      </c>
      <c r="N18" s="21">
        <f t="shared" si="4"/>
        <v>0</v>
      </c>
    </row>
    <row r="19" spans="1:14" x14ac:dyDescent="0.25">
      <c r="A19" s="22" t="s">
        <v>25</v>
      </c>
      <c r="B19" s="23">
        <v>63475</v>
      </c>
      <c r="C19" s="24">
        <f>B19/J19*100</f>
        <v>109.58135520069054</v>
      </c>
      <c r="D19" s="25">
        <v>681</v>
      </c>
      <c r="E19" s="24">
        <f t="shared" si="5"/>
        <v>93.20851688693098</v>
      </c>
      <c r="F19" s="24">
        <f t="shared" si="1"/>
        <v>8.5168869309768525E-3</v>
      </c>
      <c r="G19" s="24">
        <f>E19-I19</f>
        <v>7.6472170346414714</v>
      </c>
      <c r="H19" s="24">
        <v>93.2</v>
      </c>
      <c r="I19" s="20">
        <f t="shared" si="6"/>
        <v>85.561299852289508</v>
      </c>
      <c r="J19" s="23">
        <v>57925</v>
      </c>
      <c r="K19" s="25">
        <f t="shared" si="3"/>
        <v>4</v>
      </c>
      <c r="L19" s="25">
        <v>677</v>
      </c>
      <c r="M19" s="25">
        <v>681</v>
      </c>
      <c r="N19" s="25">
        <f t="shared" si="4"/>
        <v>0</v>
      </c>
    </row>
    <row r="20" spans="1:14" x14ac:dyDescent="0.25">
      <c r="A20" s="18" t="s">
        <v>26</v>
      </c>
      <c r="B20" s="19">
        <v>133985</v>
      </c>
      <c r="C20" s="20">
        <f t="shared" si="0"/>
        <v>107.73616159017078</v>
      </c>
      <c r="D20" s="21">
        <v>805</v>
      </c>
      <c r="E20" s="20">
        <f t="shared" si="5"/>
        <v>166.44099378881987</v>
      </c>
      <c r="F20" s="20">
        <f t="shared" si="1"/>
        <v>-1.5590062111801331</v>
      </c>
      <c r="G20" s="20">
        <f t="shared" si="2"/>
        <v>11.951552795031034</v>
      </c>
      <c r="H20" s="20">
        <v>168</v>
      </c>
      <c r="I20" s="20">
        <f t="shared" si="6"/>
        <v>154.48944099378883</v>
      </c>
      <c r="J20" s="19">
        <v>124364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544834</v>
      </c>
      <c r="C22" s="20">
        <f t="shared" si="0"/>
        <v>109.54806201706253</v>
      </c>
      <c r="D22" s="21">
        <v>3898</v>
      </c>
      <c r="E22" s="20">
        <f t="shared" si="5"/>
        <v>139.77270395074396</v>
      </c>
      <c r="F22" s="20">
        <f t="shared" si="1"/>
        <v>2.3727039507439542</v>
      </c>
      <c r="G22" s="20">
        <f t="shared" si="2"/>
        <v>8.4079390273419392</v>
      </c>
      <c r="H22" s="20">
        <v>137.4</v>
      </c>
      <c r="I22" s="20">
        <f t="shared" si="6"/>
        <v>131.36476492340202</v>
      </c>
      <c r="J22" s="19">
        <v>497347</v>
      </c>
      <c r="K22" s="21">
        <f t="shared" si="3"/>
        <v>112</v>
      </c>
      <c r="L22" s="21">
        <v>3786</v>
      </c>
      <c r="M22" s="21">
        <v>3898</v>
      </c>
      <c r="N22" s="21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78.571428571428569</v>
      </c>
      <c r="J24" s="19">
        <v>16500</v>
      </c>
      <c r="K24" s="21">
        <f t="shared" si="3"/>
        <v>-210</v>
      </c>
      <c r="L24" s="21">
        <v>210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2232584</v>
      </c>
      <c r="C25" s="31">
        <f t="shared" si="0"/>
        <v>103.51717972780989</v>
      </c>
      <c r="D25" s="30">
        <f>SUM(D10:D24)</f>
        <v>16845</v>
      </c>
      <c r="E25" s="31">
        <f t="shared" si="5"/>
        <v>132.53689522113388</v>
      </c>
      <c r="F25" s="31">
        <f t="shared" si="1"/>
        <v>0.4368952211338808</v>
      </c>
      <c r="G25" s="31">
        <f t="shared" si="2"/>
        <v>4.5563587862893513</v>
      </c>
      <c r="H25" s="32">
        <v>132.1</v>
      </c>
      <c r="I25" s="27">
        <f t="shared" si="6"/>
        <v>127.98053643484452</v>
      </c>
      <c r="J25" s="33">
        <f>SUM(J10:J24)</f>
        <v>2156728</v>
      </c>
      <c r="K25" s="34">
        <f t="shared" si="3"/>
        <v>-7</v>
      </c>
      <c r="L25" s="35">
        <f>SUM(L10:L24)</f>
        <v>16852</v>
      </c>
      <c r="M25" s="35">
        <f>SUM(M10:M22)</f>
        <v>16845</v>
      </c>
      <c r="N25" s="36">
        <f t="shared" si="4"/>
        <v>0</v>
      </c>
    </row>
    <row r="26" spans="1:14" ht="15.75" thickBot="1" x14ac:dyDescent="0.3">
      <c r="A26" s="37" t="s">
        <v>32</v>
      </c>
      <c r="B26" s="38">
        <v>63510</v>
      </c>
      <c r="C26" s="39">
        <f t="shared" si="0"/>
        <v>100.92165898617512</v>
      </c>
      <c r="D26" s="40">
        <v>580</v>
      </c>
      <c r="E26" s="41">
        <f t="shared" si="5"/>
        <v>109.5</v>
      </c>
      <c r="F26" s="39">
        <f t="shared" si="1"/>
        <v>0</v>
      </c>
      <c r="G26" s="39">
        <f t="shared" si="2"/>
        <v>1</v>
      </c>
      <c r="H26" s="39">
        <v>109.5</v>
      </c>
      <c r="I26" s="20">
        <f t="shared" si="6"/>
        <v>108.5</v>
      </c>
      <c r="J26" s="38">
        <v>62930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14500</v>
      </c>
      <c r="C27" s="39">
        <f t="shared" si="0"/>
        <v>80.555555555555557</v>
      </c>
      <c r="D27" s="46">
        <v>117</v>
      </c>
      <c r="E27" s="41">
        <f t="shared" si="5"/>
        <v>123.93162393162393</v>
      </c>
      <c r="F27" s="47">
        <f t="shared" si="1"/>
        <v>3.1623931623926183E-2</v>
      </c>
      <c r="G27" s="41">
        <f t="shared" si="2"/>
        <v>38.217338217338224</v>
      </c>
      <c r="H27" s="47">
        <v>123.9</v>
      </c>
      <c r="I27" s="20">
        <f t="shared" si="6"/>
        <v>85.714285714285708</v>
      </c>
      <c r="J27" s="45">
        <v>18000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20811</v>
      </c>
      <c r="C28" s="51">
        <f t="shared" si="0"/>
        <v>74.351554126473744</v>
      </c>
      <c r="D28" s="52">
        <v>330</v>
      </c>
      <c r="E28" s="53">
        <f t="shared" si="5"/>
        <v>63.063636363636363</v>
      </c>
      <c r="F28" s="51">
        <f t="shared" si="1"/>
        <v>1.8636363636363598</v>
      </c>
      <c r="G28" s="51">
        <f t="shared" si="2"/>
        <v>-14.902937452519623</v>
      </c>
      <c r="H28" s="51">
        <v>61.2</v>
      </c>
      <c r="I28" s="20">
        <f t="shared" si="6"/>
        <v>77.966573816155986</v>
      </c>
      <c r="J28" s="50">
        <v>27990</v>
      </c>
      <c r="K28" s="54">
        <f t="shared" si="3"/>
        <v>-29</v>
      </c>
      <c r="L28" s="52">
        <v>359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2331405</v>
      </c>
      <c r="C29" s="31">
        <f t="shared" si="0"/>
        <v>102.90234846719348</v>
      </c>
      <c r="D29" s="30">
        <f>D25+D26+D27+D28</f>
        <v>17872</v>
      </c>
      <c r="E29" s="31">
        <f t="shared" si="5"/>
        <v>130.4501454789615</v>
      </c>
      <c r="F29" s="31">
        <f t="shared" si="1"/>
        <v>0.45014547896150248</v>
      </c>
      <c r="G29" s="31">
        <f t="shared" si="2"/>
        <v>4.587804497904898</v>
      </c>
      <c r="H29" s="32">
        <v>130</v>
      </c>
      <c r="I29" s="27">
        <f t="shared" si="6"/>
        <v>125.8623409810566</v>
      </c>
      <c r="J29" s="56">
        <f>J25+J26+J27+J28</f>
        <v>2265648</v>
      </c>
      <c r="K29" s="57">
        <f t="shared" si="3"/>
        <v>-129</v>
      </c>
      <c r="L29" s="33">
        <f>L25+L26+L27+L28</f>
        <v>18001</v>
      </c>
      <c r="M29" s="57">
        <f>M25+M26+M27+M28</f>
        <v>17872</v>
      </c>
      <c r="N29" s="57">
        <f t="shared" si="4"/>
        <v>0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18001</v>
      </c>
    </row>
    <row r="32" spans="1:14" x14ac:dyDescent="0.25">
      <c r="A32" t="s">
        <v>37</v>
      </c>
      <c r="D32">
        <f>M29</f>
        <v>17872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-129</v>
      </c>
    </row>
    <row r="35" spans="1:4" x14ac:dyDescent="0.25">
      <c r="A35" t="s">
        <v>40</v>
      </c>
      <c r="D35">
        <f>N29</f>
        <v>0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2024-04-25T10:24:07Z</dcterms:modified>
</cp:coreProperties>
</file>