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8F6CF04F-F56C-4C98-A8B1-D787AD6B24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1" l="1"/>
  <c r="D32" i="1" s="1"/>
  <c r="D29" i="1"/>
  <c r="N29" i="1" s="1"/>
  <c r="D35" i="1" s="1"/>
  <c r="B29" i="1"/>
  <c r="E29" i="1" s="1"/>
  <c r="N28" i="1"/>
  <c r="K28" i="1"/>
  <c r="I28" i="1"/>
  <c r="E28" i="1"/>
  <c r="F28" i="1" s="1"/>
  <c r="C28" i="1"/>
  <c r="N27" i="1"/>
  <c r="K27" i="1"/>
  <c r="I27" i="1"/>
  <c r="F27" i="1"/>
  <c r="E27" i="1"/>
  <c r="G27" i="1" s="1"/>
  <c r="C27" i="1"/>
  <c r="N26" i="1"/>
  <c r="K26" i="1"/>
  <c r="I26" i="1"/>
  <c r="E26" i="1"/>
  <c r="F26" i="1" s="1"/>
  <c r="C26" i="1"/>
  <c r="N25" i="1"/>
  <c r="M25" i="1"/>
  <c r="L25" i="1"/>
  <c r="L29" i="1" s="1"/>
  <c r="D31" i="1" s="1"/>
  <c r="J25" i="1"/>
  <c r="J29" i="1" s="1"/>
  <c r="I29" i="1" s="1"/>
  <c r="E25" i="1"/>
  <c r="F25" i="1" s="1"/>
  <c r="D25" i="1"/>
  <c r="K25" i="1" s="1"/>
  <c r="C25" i="1"/>
  <c r="B25" i="1"/>
  <c r="N24" i="1"/>
  <c r="K24" i="1"/>
  <c r="I24" i="1"/>
  <c r="F24" i="1"/>
  <c r="E24" i="1"/>
  <c r="G24" i="1" s="1"/>
  <c r="C24" i="1"/>
  <c r="N23" i="1"/>
  <c r="K23" i="1"/>
  <c r="I23" i="1"/>
  <c r="E23" i="1"/>
  <c r="F23" i="1" s="1"/>
  <c r="C23" i="1"/>
  <c r="N22" i="1"/>
  <c r="K22" i="1"/>
  <c r="I22" i="1"/>
  <c r="F22" i="1"/>
  <c r="E22" i="1"/>
  <c r="G22" i="1" s="1"/>
  <c r="C22" i="1"/>
  <c r="N21" i="1"/>
  <c r="K21" i="1"/>
  <c r="I21" i="1"/>
  <c r="E21" i="1"/>
  <c r="F21" i="1" s="1"/>
  <c r="C21" i="1"/>
  <c r="N20" i="1"/>
  <c r="K20" i="1"/>
  <c r="I20" i="1"/>
  <c r="F20" i="1"/>
  <c r="E20" i="1"/>
  <c r="G20" i="1" s="1"/>
  <c r="C20" i="1"/>
  <c r="N19" i="1"/>
  <c r="K19" i="1"/>
  <c r="I19" i="1"/>
  <c r="E19" i="1"/>
  <c r="F19" i="1" s="1"/>
  <c r="C19" i="1"/>
  <c r="N18" i="1"/>
  <c r="K18" i="1"/>
  <c r="I18" i="1"/>
  <c r="F18" i="1"/>
  <c r="E18" i="1"/>
  <c r="G18" i="1" s="1"/>
  <c r="C18" i="1"/>
  <c r="N17" i="1"/>
  <c r="K17" i="1"/>
  <c r="I17" i="1"/>
  <c r="E17" i="1"/>
  <c r="F17" i="1" s="1"/>
  <c r="C17" i="1"/>
  <c r="N16" i="1"/>
  <c r="K16" i="1"/>
  <c r="I16" i="1"/>
  <c r="F16" i="1"/>
  <c r="E16" i="1"/>
  <c r="G16" i="1" s="1"/>
  <c r="C16" i="1"/>
  <c r="N15" i="1"/>
  <c r="K15" i="1"/>
  <c r="I15" i="1"/>
  <c r="E15" i="1"/>
  <c r="F15" i="1" s="1"/>
  <c r="C15" i="1"/>
  <c r="N14" i="1"/>
  <c r="K14" i="1"/>
  <c r="I14" i="1"/>
  <c r="F14" i="1"/>
  <c r="E14" i="1"/>
  <c r="G14" i="1" s="1"/>
  <c r="C14" i="1"/>
  <c r="N13" i="1"/>
  <c r="K13" i="1"/>
  <c r="I13" i="1"/>
  <c r="E13" i="1"/>
  <c r="F13" i="1" s="1"/>
  <c r="C13" i="1"/>
  <c r="N12" i="1"/>
  <c r="K12" i="1"/>
  <c r="I12" i="1"/>
  <c r="F12" i="1"/>
  <c r="E12" i="1"/>
  <c r="G12" i="1" s="1"/>
  <c r="C12" i="1"/>
  <c r="N11" i="1"/>
  <c r="K11" i="1"/>
  <c r="I11" i="1"/>
  <c r="E11" i="1"/>
  <c r="F11" i="1" s="1"/>
  <c r="C11" i="1"/>
  <c r="N10" i="1"/>
  <c r="K10" i="1"/>
  <c r="I10" i="1"/>
  <c r="F10" i="1"/>
  <c r="E10" i="1"/>
  <c r="G10" i="1" s="1"/>
  <c r="C10" i="1"/>
  <c r="G29" i="1" l="1"/>
  <c r="F29" i="1"/>
  <c r="G11" i="1"/>
  <c r="G13" i="1"/>
  <c r="G15" i="1"/>
  <c r="G17" i="1"/>
  <c r="G19" i="1"/>
  <c r="G21" i="1"/>
  <c r="G23" i="1"/>
  <c r="G26" i="1"/>
  <c r="G28" i="1"/>
  <c r="K29" i="1"/>
  <c r="D34" i="1" s="1"/>
  <c r="I25" i="1"/>
  <c r="G25" i="1" s="1"/>
  <c r="C29" i="1"/>
</calcChain>
</file>

<file path=xl/sharedStrings.xml><?xml version="1.0" encoding="utf-8"?>
<sst xmlns="http://schemas.openxmlformats.org/spreadsheetml/2006/main" count="41" uniqueCount="41">
  <si>
    <t>Молоко 10.03.2024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</si>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</sst>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Q15" sqref="Q15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129740</v>
      </c>
      <c r="C10" s="20">
        <f t="shared" ref="C10:C29" si="0">B10/J10*100</f>
        <v>101.49734795737957</v>
      </c>
      <c r="D10" s="21">
        <v>999</v>
      </c>
      <c r="E10" s="20">
        <f>B10/D10</f>
        <v>129.86986986986986</v>
      </c>
      <c r="F10" s="20">
        <f t="shared" ref="F10:F29" si="1">E10-H10</f>
        <v>27.569869869869862</v>
      </c>
      <c r="G10" s="20">
        <f t="shared" ref="G10:G29" si="2">E10-I10</f>
        <v>-0.43186305571626349</v>
      </c>
      <c r="H10" s="20">
        <v>102.3</v>
      </c>
      <c r="I10" s="20">
        <f>J10/L10</f>
        <v>130.30173292558612</v>
      </c>
      <c r="J10" s="19">
        <v>127826</v>
      </c>
      <c r="K10" s="21">
        <f t="shared" ref="K10:K29" si="3">D10-L10</f>
        <v>18</v>
      </c>
      <c r="L10" s="21">
        <v>981</v>
      </c>
      <c r="M10" s="21">
        <v>999</v>
      </c>
      <c r="N10" s="21">
        <f t="shared" ref="N10:N29" si="4">D10-M10</f>
        <v>0</v>
      </c>
    </row>
    <row r="11" spans="1:14" x14ac:dyDescent="0.25">
      <c r="A11" s="18" t="s">
        <v>17</v>
      </c>
      <c r="B11" s="19">
        <v>162112</v>
      </c>
      <c r="C11" s="20">
        <f t="shared" si="0"/>
        <v>99.56332950504536</v>
      </c>
      <c r="D11" s="21">
        <v>1176</v>
      </c>
      <c r="E11" s="20">
        <f t="shared" ref="E11:E29" si="5">B11/D11</f>
        <v>137.85034013605443</v>
      </c>
      <c r="F11" s="20">
        <f t="shared" si="1"/>
        <v>36.850340136054427</v>
      </c>
      <c r="G11" s="20">
        <f t="shared" si="2"/>
        <v>-6.6243714877255115</v>
      </c>
      <c r="H11" s="20">
        <v>101</v>
      </c>
      <c r="I11" s="20">
        <f t="shared" ref="I11:I29" si="6">J11/L11</f>
        <v>144.47471162377994</v>
      </c>
      <c r="J11" s="19">
        <v>162823</v>
      </c>
      <c r="K11" s="21">
        <f t="shared" si="3"/>
        <v>49</v>
      </c>
      <c r="L11" s="21">
        <v>1127</v>
      </c>
      <c r="M11" s="21">
        <v>1176</v>
      </c>
      <c r="N11" s="21">
        <f t="shared" si="4"/>
        <v>0</v>
      </c>
    </row>
    <row r="12" spans="1:14" x14ac:dyDescent="0.25">
      <c r="A12" s="18" t="s">
        <v>18</v>
      </c>
      <c r="B12" s="19">
        <v>129941</v>
      </c>
      <c r="C12" s="20">
        <f t="shared" si="0"/>
        <v>99.338715349448805</v>
      </c>
      <c r="D12" s="21">
        <v>759</v>
      </c>
      <c r="E12" s="20">
        <f>B12/D12</f>
        <v>171.20026350461134</v>
      </c>
      <c r="F12" s="20">
        <f t="shared" si="1"/>
        <v>72.300263504611337</v>
      </c>
      <c r="G12" s="20">
        <f t="shared" si="2"/>
        <v>3.0691581061537647</v>
      </c>
      <c r="H12" s="20">
        <v>98.9</v>
      </c>
      <c r="I12" s="20">
        <f t="shared" si="6"/>
        <v>168.13110539845758</v>
      </c>
      <c r="J12" s="19">
        <v>130806</v>
      </c>
      <c r="K12" s="21">
        <f t="shared" si="3"/>
        <v>-19</v>
      </c>
      <c r="L12" s="21">
        <v>778</v>
      </c>
      <c r="M12" s="21">
        <v>759</v>
      </c>
      <c r="N12" s="21">
        <f t="shared" si="4"/>
        <v>0</v>
      </c>
    </row>
    <row r="13" spans="1:14" x14ac:dyDescent="0.25">
      <c r="A13" s="18" t="s">
        <v>19</v>
      </c>
      <c r="B13" s="19">
        <v>131035</v>
      </c>
      <c r="C13" s="20">
        <f t="shared" si="0"/>
        <v>114.15690203423792</v>
      </c>
      <c r="D13" s="21">
        <v>1053</v>
      </c>
      <c r="E13" s="20">
        <f t="shared" si="5"/>
        <v>124.43969610636277</v>
      </c>
      <c r="F13" s="20">
        <f t="shared" si="1"/>
        <v>12.039696106362769</v>
      </c>
      <c r="G13" s="20">
        <f t="shared" si="2"/>
        <v>16.049705549233408</v>
      </c>
      <c r="H13" s="20">
        <v>112.4</v>
      </c>
      <c r="I13" s="20">
        <f t="shared" si="6"/>
        <v>108.38999055712937</v>
      </c>
      <c r="J13" s="19">
        <v>114785</v>
      </c>
      <c r="K13" s="21">
        <f t="shared" si="3"/>
        <v>-6</v>
      </c>
      <c r="L13" s="21">
        <v>1059</v>
      </c>
      <c r="M13" s="21">
        <v>1053</v>
      </c>
      <c r="N13" s="21">
        <f t="shared" si="4"/>
        <v>0</v>
      </c>
    </row>
    <row r="14" spans="1:14" x14ac:dyDescent="0.25">
      <c r="A14" s="18" t="s">
        <v>20</v>
      </c>
      <c r="B14" s="19">
        <v>155954</v>
      </c>
      <c r="C14" s="20">
        <f>B14/J14*100</f>
        <v>106.85513432774462</v>
      </c>
      <c r="D14" s="21">
        <v>1200</v>
      </c>
      <c r="E14" s="20">
        <f t="shared" si="5"/>
        <v>129.96166666666667</v>
      </c>
      <c r="F14" s="20">
        <f t="shared" si="1"/>
        <v>23.561666666666667</v>
      </c>
      <c r="G14" s="20">
        <f t="shared" si="2"/>
        <v>8.3375000000000057</v>
      </c>
      <c r="H14" s="20">
        <v>106.4</v>
      </c>
      <c r="I14" s="20">
        <f t="shared" si="6"/>
        <v>121.62416666666667</v>
      </c>
      <c r="J14" s="19">
        <v>145949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306733</v>
      </c>
      <c r="C15" s="20">
        <f t="shared" si="0"/>
        <v>107.0232795076133</v>
      </c>
      <c r="D15" s="21">
        <v>3495</v>
      </c>
      <c r="E15" s="20">
        <f t="shared" si="5"/>
        <v>87.763376251788273</v>
      </c>
      <c r="F15" s="20">
        <f t="shared" si="1"/>
        <v>-21.136623748211733</v>
      </c>
      <c r="G15" s="20">
        <f t="shared" si="2"/>
        <v>-32.557362623106769</v>
      </c>
      <c r="H15" s="20">
        <v>108.9</v>
      </c>
      <c r="I15" s="20">
        <f t="shared" si="6"/>
        <v>120.32073887489504</v>
      </c>
      <c r="J15" s="19">
        <v>286604</v>
      </c>
      <c r="K15" s="21">
        <f t="shared" si="3"/>
        <v>1113</v>
      </c>
      <c r="L15" s="21">
        <v>2382</v>
      </c>
      <c r="M15" s="21">
        <v>2546</v>
      </c>
      <c r="N15" s="21">
        <f t="shared" si="4"/>
        <v>949</v>
      </c>
    </row>
    <row r="16" spans="1:14" x14ac:dyDescent="0.25">
      <c r="A16" s="18" t="s">
        <v>22</v>
      </c>
      <c r="B16" s="19">
        <v>50495</v>
      </c>
      <c r="C16" s="20">
        <f t="shared" si="0"/>
        <v>108.68722960029274</v>
      </c>
      <c r="D16" s="21">
        <v>420</v>
      </c>
      <c r="E16" s="20">
        <f t="shared" si="5"/>
        <v>120.22619047619048</v>
      </c>
      <c r="F16" s="20">
        <f t="shared" si="1"/>
        <v>7.2261904761904816</v>
      </c>
      <c r="G16" s="20">
        <f t="shared" si="2"/>
        <v>9.6095238095238216</v>
      </c>
      <c r="H16" s="20">
        <v>113</v>
      </c>
      <c r="I16" s="20">
        <f t="shared" si="6"/>
        <v>110.61666666666666</v>
      </c>
      <c r="J16" s="19">
        <v>46459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253281</v>
      </c>
      <c r="C17" s="20">
        <f t="shared" si="0"/>
        <v>99.715358813247036</v>
      </c>
      <c r="D17" s="21">
        <v>1723</v>
      </c>
      <c r="E17" s="20">
        <f t="shared" si="5"/>
        <v>147</v>
      </c>
      <c r="F17" s="20">
        <f t="shared" si="1"/>
        <v>45.8</v>
      </c>
      <c r="G17" s="20">
        <f t="shared" si="2"/>
        <v>6.9444444444570763E-3</v>
      </c>
      <c r="H17" s="20">
        <v>101.2</v>
      </c>
      <c r="I17" s="20">
        <f t="shared" si="6"/>
        <v>146.99305555555554</v>
      </c>
      <c r="J17" s="19">
        <v>254004</v>
      </c>
      <c r="K17" s="21">
        <f t="shared" si="3"/>
        <v>-5</v>
      </c>
      <c r="L17" s="21">
        <v>1728</v>
      </c>
      <c r="M17" s="21">
        <v>1721</v>
      </c>
      <c r="N17" s="21">
        <f t="shared" si="4"/>
        <v>2</v>
      </c>
    </row>
    <row r="18" spans="1:14" x14ac:dyDescent="0.25">
      <c r="A18" s="18" t="s">
        <v>24</v>
      </c>
      <c r="B18" s="19">
        <v>177269</v>
      </c>
      <c r="C18" s="20">
        <f t="shared" si="0"/>
        <v>104.56435696126371</v>
      </c>
      <c r="D18" s="21">
        <v>1665</v>
      </c>
      <c r="E18" s="20">
        <f t="shared" si="5"/>
        <v>106.46786786786787</v>
      </c>
      <c r="F18" s="20">
        <f t="shared" si="1"/>
        <v>-1.0321321321321335</v>
      </c>
      <c r="G18" s="20">
        <f t="shared" si="2"/>
        <v>1.8191024357690964</v>
      </c>
      <c r="H18" s="20">
        <v>107.5</v>
      </c>
      <c r="I18" s="20">
        <f t="shared" si="6"/>
        <v>104.64876543209877</v>
      </c>
      <c r="J18" s="19">
        <v>169531</v>
      </c>
      <c r="K18" s="21">
        <f t="shared" si="3"/>
        <v>45</v>
      </c>
      <c r="L18" s="21">
        <v>1620</v>
      </c>
      <c r="M18" s="21">
        <v>1665</v>
      </c>
      <c r="N18" s="21">
        <f t="shared" si="4"/>
        <v>0</v>
      </c>
    </row>
    <row r="19" spans="1:14" x14ac:dyDescent="0.25">
      <c r="A19" s="22" t="s">
        <v>25</v>
      </c>
      <c r="B19" s="23">
        <v>64517</v>
      </c>
      <c r="C19" s="24">
        <f>B19/J19*100</f>
        <v>118.00954802363228</v>
      </c>
      <c r="D19" s="25">
        <v>664</v>
      </c>
      <c r="E19" s="24">
        <f t="shared" si="5"/>
        <v>97.164156626506028</v>
      </c>
      <c r="F19" s="24">
        <f t="shared" si="1"/>
        <v>-17.235843373493978</v>
      </c>
      <c r="G19" s="24">
        <f>E19-I19</f>
        <v>13.441338862340643</v>
      </c>
      <c r="H19" s="24">
        <v>114.4</v>
      </c>
      <c r="I19" s="20">
        <f t="shared" si="6"/>
        <v>83.722817764165384</v>
      </c>
      <c r="J19" s="23">
        <v>54671</v>
      </c>
      <c r="K19" s="25">
        <f t="shared" si="3"/>
        <v>11</v>
      </c>
      <c r="L19" s="25">
        <v>653</v>
      </c>
      <c r="M19" s="25">
        <v>666</v>
      </c>
      <c r="N19" s="25">
        <f t="shared" si="4"/>
        <v>-2</v>
      </c>
    </row>
    <row r="20" spans="1:14" x14ac:dyDescent="0.25">
      <c r="A20" s="18" t="s">
        <v>26</v>
      </c>
      <c r="B20" s="19">
        <v>136720</v>
      </c>
      <c r="C20" s="20">
        <f t="shared" si="0"/>
        <v>102.61182827979584</v>
      </c>
      <c r="D20" s="21">
        <v>805</v>
      </c>
      <c r="E20" s="20">
        <f t="shared" si="5"/>
        <v>169.8385093167702</v>
      </c>
      <c r="F20" s="20">
        <f t="shared" si="1"/>
        <v>67.8385093167702</v>
      </c>
      <c r="G20" s="20">
        <f t="shared" si="2"/>
        <v>4.3229813664596293</v>
      </c>
      <c r="H20" s="20">
        <v>102</v>
      </c>
      <c r="I20" s="20">
        <f t="shared" si="6"/>
        <v>165.51552795031057</v>
      </c>
      <c r="J20" s="19">
        <v>133240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533077</v>
      </c>
      <c r="C22" s="20">
        <f t="shared" si="0"/>
        <v>98.360404677072054</v>
      </c>
      <c r="D22" s="21">
        <v>4000</v>
      </c>
      <c r="E22" s="20">
        <f t="shared" si="5"/>
        <v>133.26925</v>
      </c>
      <c r="F22" s="20">
        <f t="shared" si="1"/>
        <v>32.669250000000005</v>
      </c>
      <c r="G22" s="20">
        <f t="shared" si="2"/>
        <v>-11.02334850905217</v>
      </c>
      <c r="H22" s="20">
        <v>100.6</v>
      </c>
      <c r="I22" s="20">
        <f t="shared" si="6"/>
        <v>144.29259850905217</v>
      </c>
      <c r="J22" s="19">
        <v>541963</v>
      </c>
      <c r="K22" s="21">
        <f t="shared" si="3"/>
        <v>244</v>
      </c>
      <c r="L22" s="21">
        <v>3756</v>
      </c>
      <c r="M22" s="21">
        <v>4000</v>
      </c>
      <c r="N22" s="21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93.288135593220332</v>
      </c>
      <c r="J24" s="19">
        <v>16512</v>
      </c>
      <c r="K24" s="21">
        <f t="shared" si="3"/>
        <v>-177</v>
      </c>
      <c r="L24" s="21">
        <v>177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2230874</v>
      </c>
      <c r="C25" s="31">
        <f t="shared" si="0"/>
        <v>102.09141335720329</v>
      </c>
      <c r="D25" s="30">
        <f>SUM(D10:D24)</f>
        <v>17959</v>
      </c>
      <c r="E25" s="31">
        <f t="shared" si="5"/>
        <v>124.22039089036137</v>
      </c>
      <c r="F25" s="31">
        <f t="shared" si="1"/>
        <v>20.920390890361375</v>
      </c>
      <c r="G25" s="31">
        <f t="shared" si="2"/>
        <v>-6.7380772865534055</v>
      </c>
      <c r="H25" s="32">
        <v>103.3</v>
      </c>
      <c r="I25" s="27">
        <f t="shared" si="6"/>
        <v>130.95846817691478</v>
      </c>
      <c r="J25" s="33">
        <f>SUM(J10:J24)</f>
        <v>2185173</v>
      </c>
      <c r="K25" s="34">
        <f t="shared" si="3"/>
        <v>1273</v>
      </c>
      <c r="L25" s="35">
        <f>SUM(L10:L24)</f>
        <v>16686</v>
      </c>
      <c r="M25" s="35">
        <f>SUM(M10:M24)</f>
        <v>17010</v>
      </c>
      <c r="N25" s="36">
        <f t="shared" si="4"/>
        <v>949</v>
      </c>
    </row>
    <row r="26" spans="1:14" ht="15.75" thickBot="1" x14ac:dyDescent="0.3">
      <c r="A26" s="37" t="s">
        <v>32</v>
      </c>
      <c r="B26" s="38">
        <v>62930</v>
      </c>
      <c r="C26" s="39">
        <f t="shared" si="0"/>
        <v>100.46296296296295</v>
      </c>
      <c r="D26" s="40">
        <v>580</v>
      </c>
      <c r="E26" s="41">
        <f t="shared" si="5"/>
        <v>108.5</v>
      </c>
      <c r="F26" s="39">
        <f t="shared" si="1"/>
        <v>8.5</v>
      </c>
      <c r="G26" s="39">
        <f t="shared" si="2"/>
        <v>0.5</v>
      </c>
      <c r="H26" s="39">
        <v>100</v>
      </c>
      <c r="I26" s="20">
        <f t="shared" si="6"/>
        <v>108</v>
      </c>
      <c r="J26" s="38">
        <v>62640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16000</v>
      </c>
      <c r="C27" s="39">
        <f t="shared" si="0"/>
        <v>86.486486486486484</v>
      </c>
      <c r="D27" s="46">
        <v>117</v>
      </c>
      <c r="E27" s="41">
        <f t="shared" si="5"/>
        <v>136.75213675213675</v>
      </c>
      <c r="F27" s="47">
        <f t="shared" si="1"/>
        <v>46.952136752136752</v>
      </c>
      <c r="G27" s="41">
        <f t="shared" si="2"/>
        <v>48.656898656898647</v>
      </c>
      <c r="H27" s="47">
        <v>89.8</v>
      </c>
      <c r="I27" s="20">
        <f t="shared" si="6"/>
        <v>88.095238095238102</v>
      </c>
      <c r="J27" s="45">
        <v>18500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20005</v>
      </c>
      <c r="C28" s="51">
        <f t="shared" si="0"/>
        <v>64.015999999999991</v>
      </c>
      <c r="D28" s="52">
        <v>330</v>
      </c>
      <c r="E28" s="53">
        <f t="shared" si="5"/>
        <v>60.621212121212125</v>
      </c>
      <c r="F28" s="51">
        <f t="shared" si="1"/>
        <v>-3.3787878787878753</v>
      </c>
      <c r="G28" s="51">
        <f t="shared" si="2"/>
        <v>-22.050745550745546</v>
      </c>
      <c r="H28" s="51">
        <v>64</v>
      </c>
      <c r="I28" s="20">
        <f t="shared" si="6"/>
        <v>82.671957671957671</v>
      </c>
      <c r="J28" s="50">
        <v>31250</v>
      </c>
      <c r="K28" s="54">
        <f t="shared" si="3"/>
        <v>-48</v>
      </c>
      <c r="L28" s="52">
        <v>378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2329809</v>
      </c>
      <c r="C29" s="31">
        <f t="shared" si="0"/>
        <v>101.4034870860995</v>
      </c>
      <c r="D29" s="30">
        <f>D25+D26+D27+D28</f>
        <v>18986</v>
      </c>
      <c r="E29" s="31">
        <f t="shared" si="5"/>
        <v>122.71194564415886</v>
      </c>
      <c r="F29" s="31">
        <f t="shared" si="1"/>
        <v>20.21194564415886</v>
      </c>
      <c r="G29" s="31">
        <f t="shared" si="2"/>
        <v>-5.9742311229521619</v>
      </c>
      <c r="H29" s="32">
        <v>102.5</v>
      </c>
      <c r="I29" s="27">
        <f t="shared" si="6"/>
        <v>128.68617676711102</v>
      </c>
      <c r="J29" s="56">
        <f>J25+J26+J27+J28</f>
        <v>2297563</v>
      </c>
      <c r="K29" s="57">
        <f t="shared" si="3"/>
        <v>1132</v>
      </c>
      <c r="L29" s="33">
        <f>L25+L26+L27+L28</f>
        <v>17854</v>
      </c>
      <c r="M29" s="57">
        <f>M25+M26+M27+M28</f>
        <v>18037</v>
      </c>
      <c r="N29" s="57">
        <f t="shared" si="4"/>
        <v>949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17854</v>
      </c>
    </row>
    <row r="32" spans="1:14" x14ac:dyDescent="0.25">
      <c r="A32" t="s">
        <v>37</v>
      </c>
      <c r="D32">
        <f>M29</f>
        <v>18037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1132</v>
      </c>
    </row>
    <row r="35" spans="1:4" x14ac:dyDescent="0.25">
      <c r="A35" t="s">
        <v>40</v>
      </c>
      <c r="D35">
        <f>N29</f>
        <v>949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2024-03-11T08:37:14Z</dcterms:modified>
</cp:coreProperties>
</file>