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A4A297F9-37FE-4363-9C9D-B6C7CB42BD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D31" i="1" s="1"/>
  <c r="J29" i="1"/>
  <c r="I29" i="1" s="1"/>
  <c r="N28" i="1"/>
  <c r="K28" i="1"/>
  <c r="I28" i="1"/>
  <c r="F28" i="1"/>
  <c r="E28" i="1"/>
  <c r="G28" i="1" s="1"/>
  <c r="C28" i="1"/>
  <c r="N27" i="1"/>
  <c r="K27" i="1"/>
  <c r="I27" i="1"/>
  <c r="E27" i="1"/>
  <c r="F27" i="1" s="1"/>
  <c r="C27" i="1"/>
  <c r="N26" i="1"/>
  <c r="K26" i="1"/>
  <c r="I26" i="1"/>
  <c r="F26" i="1"/>
  <c r="E26" i="1"/>
  <c r="G26" i="1" s="1"/>
  <c r="C26" i="1"/>
  <c r="M25" i="1"/>
  <c r="M29" i="1" s="1"/>
  <c r="D32" i="1" s="1"/>
  <c r="L25" i="1"/>
  <c r="J25" i="1"/>
  <c r="I25" i="1"/>
  <c r="D25" i="1"/>
  <c r="D29" i="1" s="1"/>
  <c r="B25" i="1"/>
  <c r="B29" i="1" s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E29" i="1" l="1"/>
  <c r="C29" i="1"/>
  <c r="K29" i="1"/>
  <c r="D34" i="1" s="1"/>
  <c r="N29" i="1"/>
  <c r="D35" i="1" s="1"/>
  <c r="G10" i="1"/>
  <c r="G12" i="1"/>
  <c r="G14" i="1"/>
  <c r="G16" i="1"/>
  <c r="G18" i="1"/>
  <c r="G20" i="1"/>
  <c r="G22" i="1"/>
  <c r="G24" i="1"/>
  <c r="K25" i="1"/>
  <c r="G27" i="1"/>
  <c r="C25" i="1"/>
  <c r="E25" i="1"/>
  <c r="N25" i="1"/>
  <c r="F29" i="1" l="1"/>
  <c r="G29" i="1"/>
  <c r="G25" i="1"/>
  <c r="F25" i="1"/>
</calcChain>
</file>

<file path=xl/sharedStrings.xml><?xml version="1.0" encoding="utf-8"?>
<sst xmlns="http://schemas.openxmlformats.org/spreadsheetml/2006/main" count="41" uniqueCount="41">
  <si>
    <t>Молоко 25.03.2024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</si>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</sst>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T16" sqref="T16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129010</v>
      </c>
      <c r="C10" s="20">
        <f t="shared" ref="C10:C29" si="0">B10/J10*100</f>
        <v>99.820491790594389</v>
      </c>
      <c r="D10" s="21">
        <v>999</v>
      </c>
      <c r="E10" s="20">
        <f>B10/D10</f>
        <v>129.13913913913913</v>
      </c>
      <c r="F10" s="20">
        <f t="shared" ref="F10:F29" si="1">E10-H10</f>
        <v>-6.0860860860856292E-2</v>
      </c>
      <c r="G10" s="20">
        <f t="shared" ref="G10:G29" si="2">E10-I10</f>
        <v>-2.6060188628996173</v>
      </c>
      <c r="H10" s="20">
        <v>129.19999999999999</v>
      </c>
      <c r="I10" s="20">
        <f>J10/L10</f>
        <v>131.74515800203875</v>
      </c>
      <c r="J10" s="19">
        <v>129242</v>
      </c>
      <c r="K10" s="21">
        <f t="shared" ref="K10:K29" si="3">D10-L10</f>
        <v>18</v>
      </c>
      <c r="L10" s="21">
        <v>981</v>
      </c>
      <c r="M10" s="21">
        <v>999</v>
      </c>
      <c r="N10" s="21">
        <f t="shared" ref="N10:N29" si="4">D10-M10</f>
        <v>0</v>
      </c>
    </row>
    <row r="11" spans="1:14" x14ac:dyDescent="0.25">
      <c r="A11" s="18" t="s">
        <v>17</v>
      </c>
      <c r="B11" s="19">
        <v>160844</v>
      </c>
      <c r="C11" s="20">
        <f t="shared" si="0"/>
        <v>99.405460860536692</v>
      </c>
      <c r="D11" s="21">
        <v>1176</v>
      </c>
      <c r="E11" s="20">
        <f t="shared" ref="E11:E29" si="5">B11/D11</f>
        <v>136.77210884353741</v>
      </c>
      <c r="F11" s="20">
        <f t="shared" si="1"/>
        <v>-0.82789115646258438</v>
      </c>
      <c r="G11" s="20">
        <f t="shared" si="2"/>
        <v>-6.8002070393374652</v>
      </c>
      <c r="H11" s="20">
        <v>137.6</v>
      </c>
      <c r="I11" s="20">
        <f t="shared" ref="I11:I29" si="6">J11/L11</f>
        <v>143.57231588287488</v>
      </c>
      <c r="J11" s="19">
        <v>161806</v>
      </c>
      <c r="K11" s="21">
        <f t="shared" si="3"/>
        <v>49</v>
      </c>
      <c r="L11" s="21">
        <v>1127</v>
      </c>
      <c r="M11" s="21">
        <v>1176</v>
      </c>
      <c r="N11" s="21">
        <f t="shared" si="4"/>
        <v>0</v>
      </c>
    </row>
    <row r="12" spans="1:14" x14ac:dyDescent="0.25">
      <c r="A12" s="18" t="s">
        <v>18</v>
      </c>
      <c r="B12" s="19">
        <v>125993</v>
      </c>
      <c r="C12" s="20">
        <f t="shared" si="0"/>
        <v>96.536743466168119</v>
      </c>
      <c r="D12" s="21">
        <v>759</v>
      </c>
      <c r="E12" s="20">
        <f>B12/D12</f>
        <v>165.99868247694334</v>
      </c>
      <c r="F12" s="20">
        <f t="shared" si="1"/>
        <v>-0.501317523056656</v>
      </c>
      <c r="G12" s="20">
        <f t="shared" si="2"/>
        <v>-1.7558162377096096</v>
      </c>
      <c r="H12" s="20">
        <v>166.5</v>
      </c>
      <c r="I12" s="20">
        <f t="shared" si="6"/>
        <v>167.75449871465295</v>
      </c>
      <c r="J12" s="19">
        <v>130513</v>
      </c>
      <c r="K12" s="21">
        <f t="shared" si="3"/>
        <v>-19</v>
      </c>
      <c r="L12" s="21">
        <v>778</v>
      </c>
      <c r="M12" s="21">
        <v>759</v>
      </c>
      <c r="N12" s="21">
        <f t="shared" si="4"/>
        <v>0</v>
      </c>
    </row>
    <row r="13" spans="1:14" x14ac:dyDescent="0.25">
      <c r="A13" s="18" t="s">
        <v>19</v>
      </c>
      <c r="B13" s="19">
        <v>129520</v>
      </c>
      <c r="C13" s="20">
        <f t="shared" si="0"/>
        <v>113.73874862788145</v>
      </c>
      <c r="D13" s="21">
        <v>1053</v>
      </c>
      <c r="E13" s="20">
        <f t="shared" si="5"/>
        <v>123.00094966761634</v>
      </c>
      <c r="F13" s="20">
        <f t="shared" si="1"/>
        <v>1.8009496676163366</v>
      </c>
      <c r="G13" s="20">
        <f t="shared" si="2"/>
        <v>15.470260338060157</v>
      </c>
      <c r="H13" s="20">
        <v>121.2</v>
      </c>
      <c r="I13" s="20">
        <f t="shared" si="6"/>
        <v>107.53068932955618</v>
      </c>
      <c r="J13" s="19">
        <v>113875</v>
      </c>
      <c r="K13" s="21">
        <f t="shared" si="3"/>
        <v>-6</v>
      </c>
      <c r="L13" s="21">
        <v>1059</v>
      </c>
      <c r="M13" s="21">
        <v>1053</v>
      </c>
      <c r="N13" s="21">
        <f t="shared" si="4"/>
        <v>0</v>
      </c>
    </row>
    <row r="14" spans="1:14" x14ac:dyDescent="0.25">
      <c r="A14" s="18" t="s">
        <v>20</v>
      </c>
      <c r="B14" s="19">
        <v>160958</v>
      </c>
      <c r="C14" s="20">
        <f>B14/J14*100</f>
        <v>109.69447908786707</v>
      </c>
      <c r="D14" s="21">
        <v>1200</v>
      </c>
      <c r="E14" s="20">
        <f t="shared" si="5"/>
        <v>134.13166666666666</v>
      </c>
      <c r="F14" s="20">
        <f t="shared" si="1"/>
        <v>-0.66833333333335077</v>
      </c>
      <c r="G14" s="20">
        <f t="shared" si="2"/>
        <v>11.854166666666657</v>
      </c>
      <c r="H14" s="20">
        <v>134.80000000000001</v>
      </c>
      <c r="I14" s="20">
        <f t="shared" si="6"/>
        <v>122.2775</v>
      </c>
      <c r="J14" s="19">
        <v>146733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309199</v>
      </c>
      <c r="C15" s="20">
        <f t="shared" si="0"/>
        <v>109.68704326479646</v>
      </c>
      <c r="D15" s="21">
        <v>2495</v>
      </c>
      <c r="E15" s="20">
        <f t="shared" si="5"/>
        <v>123.92745490981964</v>
      </c>
      <c r="F15" s="20">
        <f t="shared" si="1"/>
        <v>1.3274549098196502</v>
      </c>
      <c r="G15" s="20">
        <f t="shared" si="2"/>
        <v>5.5848856402982392</v>
      </c>
      <c r="H15" s="20">
        <v>122.6</v>
      </c>
      <c r="I15" s="20">
        <f t="shared" si="6"/>
        <v>118.34256926952141</v>
      </c>
      <c r="J15" s="19">
        <v>281892</v>
      </c>
      <c r="K15" s="21">
        <f t="shared" si="3"/>
        <v>113</v>
      </c>
      <c r="L15" s="21">
        <v>2382</v>
      </c>
      <c r="M15" s="21">
        <v>2495</v>
      </c>
      <c r="N15" s="21">
        <f t="shared" si="4"/>
        <v>0</v>
      </c>
    </row>
    <row r="16" spans="1:14" x14ac:dyDescent="0.25">
      <c r="A16" s="18" t="s">
        <v>22</v>
      </c>
      <c r="B16" s="19">
        <v>50682</v>
      </c>
      <c r="C16" s="20">
        <f t="shared" si="0"/>
        <v>102.78656607447067</v>
      </c>
      <c r="D16" s="21">
        <v>420</v>
      </c>
      <c r="E16" s="20">
        <f t="shared" si="5"/>
        <v>120.67142857142858</v>
      </c>
      <c r="F16" s="20">
        <f t="shared" si="1"/>
        <v>2.2714285714285722</v>
      </c>
      <c r="G16" s="20">
        <f t="shared" si="2"/>
        <v>3.2714285714285722</v>
      </c>
      <c r="H16" s="20">
        <v>118.4</v>
      </c>
      <c r="I16" s="20">
        <f t="shared" si="6"/>
        <v>117.4</v>
      </c>
      <c r="J16" s="19">
        <v>49308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244646</v>
      </c>
      <c r="C17" s="20">
        <f t="shared" si="0"/>
        <v>98.824907596291737</v>
      </c>
      <c r="D17" s="21">
        <v>1723</v>
      </c>
      <c r="E17" s="20">
        <f t="shared" si="5"/>
        <v>141.9883923389437</v>
      </c>
      <c r="F17" s="20">
        <f t="shared" si="1"/>
        <v>-0.3116076610563141</v>
      </c>
      <c r="G17" s="20">
        <f t="shared" si="2"/>
        <v>-1.2726030314266836</v>
      </c>
      <c r="H17" s="20">
        <v>142.30000000000001</v>
      </c>
      <c r="I17" s="20">
        <f t="shared" si="6"/>
        <v>143.26099537037038</v>
      </c>
      <c r="J17" s="19">
        <v>247555</v>
      </c>
      <c r="K17" s="21">
        <f t="shared" si="3"/>
        <v>-5</v>
      </c>
      <c r="L17" s="21">
        <v>1728</v>
      </c>
      <c r="M17" s="21">
        <v>1723</v>
      </c>
      <c r="N17" s="21">
        <f t="shared" si="4"/>
        <v>0</v>
      </c>
    </row>
    <row r="18" spans="1:14" x14ac:dyDescent="0.25">
      <c r="A18" s="18" t="s">
        <v>24</v>
      </c>
      <c r="B18" s="19">
        <v>177622</v>
      </c>
      <c r="C18" s="20">
        <f t="shared" si="0"/>
        <v>104.26457380677047</v>
      </c>
      <c r="D18" s="21">
        <v>1665</v>
      </c>
      <c r="E18" s="20">
        <f t="shared" si="5"/>
        <v>106.67987987987988</v>
      </c>
      <c r="F18" s="20">
        <f t="shared" si="1"/>
        <v>-0.42012012012011724</v>
      </c>
      <c r="G18" s="20">
        <f t="shared" si="2"/>
        <v>1.5212379045712368</v>
      </c>
      <c r="H18" s="20">
        <v>107.1</v>
      </c>
      <c r="I18" s="20">
        <f t="shared" si="6"/>
        <v>105.15864197530864</v>
      </c>
      <c r="J18" s="19">
        <v>170357</v>
      </c>
      <c r="K18" s="21">
        <f t="shared" si="3"/>
        <v>45</v>
      </c>
      <c r="L18" s="21">
        <v>1620</v>
      </c>
      <c r="M18" s="21">
        <v>1665</v>
      </c>
      <c r="N18" s="21">
        <f t="shared" si="4"/>
        <v>0</v>
      </c>
    </row>
    <row r="19" spans="1:14" x14ac:dyDescent="0.25">
      <c r="A19" s="22" t="s">
        <v>25</v>
      </c>
      <c r="B19" s="23">
        <v>64229</v>
      </c>
      <c r="C19" s="24">
        <f>B19/J19*100</f>
        <v>116.89051466841379</v>
      </c>
      <c r="D19" s="25">
        <v>667</v>
      </c>
      <c r="E19" s="24">
        <f t="shared" si="5"/>
        <v>96.295352323838074</v>
      </c>
      <c r="F19" s="24">
        <f t="shared" si="1"/>
        <v>-2.3046476761619203</v>
      </c>
      <c r="G19" s="24">
        <f>E19-I19</f>
        <v>13.166759282990867</v>
      </c>
      <c r="H19" s="24">
        <v>98.6</v>
      </c>
      <c r="I19" s="20">
        <f t="shared" si="6"/>
        <v>83.128593040847207</v>
      </c>
      <c r="J19" s="23">
        <v>54948</v>
      </c>
      <c r="K19" s="25">
        <f t="shared" si="3"/>
        <v>6</v>
      </c>
      <c r="L19" s="25">
        <v>661</v>
      </c>
      <c r="M19" s="25">
        <v>667</v>
      </c>
      <c r="N19" s="25">
        <f t="shared" si="4"/>
        <v>0</v>
      </c>
    </row>
    <row r="20" spans="1:14" x14ac:dyDescent="0.25">
      <c r="A20" s="18" t="s">
        <v>26</v>
      </c>
      <c r="B20" s="19">
        <v>136244</v>
      </c>
      <c r="C20" s="20">
        <f t="shared" si="0"/>
        <v>99.554269513496124</v>
      </c>
      <c r="D20" s="21">
        <v>805</v>
      </c>
      <c r="E20" s="20">
        <f t="shared" si="5"/>
        <v>169.24720496894409</v>
      </c>
      <c r="F20" s="20">
        <f t="shared" si="1"/>
        <v>1.447204968944078</v>
      </c>
      <c r="G20" s="20">
        <f t="shared" si="2"/>
        <v>-0.75776397515528515</v>
      </c>
      <c r="H20" s="20">
        <v>167.8</v>
      </c>
      <c r="I20" s="20">
        <f t="shared" si="6"/>
        <v>170.00496894409937</v>
      </c>
      <c r="J20" s="19">
        <v>136854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544830</v>
      </c>
      <c r="C22" s="20">
        <f t="shared" si="0"/>
        <v>101.50876042419681</v>
      </c>
      <c r="D22" s="21">
        <v>4000</v>
      </c>
      <c r="E22" s="20">
        <f t="shared" si="5"/>
        <v>136.20750000000001</v>
      </c>
      <c r="F22" s="20">
        <f t="shared" si="1"/>
        <v>-2.1924999999999955</v>
      </c>
      <c r="G22" s="20">
        <f t="shared" si="2"/>
        <v>-6.6923935037273452</v>
      </c>
      <c r="H22" s="20">
        <v>138.4</v>
      </c>
      <c r="I22" s="20">
        <f t="shared" si="6"/>
        <v>142.89989350372736</v>
      </c>
      <c r="J22" s="19">
        <v>536732</v>
      </c>
      <c r="K22" s="21">
        <f t="shared" si="3"/>
        <v>244</v>
      </c>
      <c r="L22" s="21">
        <v>3756</v>
      </c>
      <c r="M22" s="21">
        <v>4000</v>
      </c>
      <c r="N22" s="21">
        <f t="shared" si="4"/>
        <v>0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93.220338983050851</v>
      </c>
      <c r="J24" s="19">
        <v>16500</v>
      </c>
      <c r="K24" s="21">
        <f t="shared" si="3"/>
        <v>-177</v>
      </c>
      <c r="L24" s="21">
        <v>177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2233777</v>
      </c>
      <c r="C25" s="31">
        <f t="shared" si="0"/>
        <v>102.64033469419638</v>
      </c>
      <c r="D25" s="30">
        <f>SUM(D10:D24)</f>
        <v>16962</v>
      </c>
      <c r="E25" s="31">
        <f t="shared" si="5"/>
        <v>131.69301969107417</v>
      </c>
      <c r="F25" s="31">
        <f t="shared" si="1"/>
        <v>-0.40698030892582437</v>
      </c>
      <c r="G25" s="31">
        <f t="shared" si="2"/>
        <v>1.3279184570978941</v>
      </c>
      <c r="H25" s="32">
        <v>132.1</v>
      </c>
      <c r="I25" s="27">
        <f t="shared" si="6"/>
        <v>130.36510123397628</v>
      </c>
      <c r="J25" s="33">
        <f>SUM(J10:J24)</f>
        <v>2176315</v>
      </c>
      <c r="K25" s="34">
        <f t="shared" si="3"/>
        <v>268</v>
      </c>
      <c r="L25" s="35">
        <f>SUM(L10:L24)</f>
        <v>16694</v>
      </c>
      <c r="M25" s="35">
        <f>SUM(M10:M24)</f>
        <v>16962</v>
      </c>
      <c r="N25" s="36">
        <f t="shared" si="4"/>
        <v>0</v>
      </c>
    </row>
    <row r="26" spans="1:14" ht="15.75" thickBot="1" x14ac:dyDescent="0.3">
      <c r="A26" s="37" t="s">
        <v>32</v>
      </c>
      <c r="B26" s="38">
        <v>62242</v>
      </c>
      <c r="C26" s="39">
        <f t="shared" si="0"/>
        <v>99.364623243933593</v>
      </c>
      <c r="D26" s="40">
        <v>580</v>
      </c>
      <c r="E26" s="41">
        <f t="shared" si="5"/>
        <v>107.31379310344828</v>
      </c>
      <c r="F26" s="39">
        <f t="shared" si="1"/>
        <v>-1.1862068965517238</v>
      </c>
      <c r="G26" s="39">
        <f t="shared" si="2"/>
        <v>-0.68620689655172384</v>
      </c>
      <c r="H26" s="39">
        <v>108.5</v>
      </c>
      <c r="I26" s="20">
        <f t="shared" si="6"/>
        <v>108</v>
      </c>
      <c r="J26" s="38">
        <v>62640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13000</v>
      </c>
      <c r="C27" s="39">
        <f t="shared" si="0"/>
        <v>70.767555797495916</v>
      </c>
      <c r="D27" s="46">
        <v>117</v>
      </c>
      <c r="E27" s="41">
        <f t="shared" si="5"/>
        <v>111.11111111111111</v>
      </c>
      <c r="F27" s="47">
        <f t="shared" si="1"/>
        <v>-17.088888888888874</v>
      </c>
      <c r="G27" s="41">
        <f t="shared" si="2"/>
        <v>23.634920634920633</v>
      </c>
      <c r="H27" s="47">
        <v>128.19999999999999</v>
      </c>
      <c r="I27" s="20">
        <f t="shared" si="6"/>
        <v>87.476190476190482</v>
      </c>
      <c r="J27" s="45">
        <v>18370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20003</v>
      </c>
      <c r="C28" s="51">
        <f t="shared" si="0"/>
        <v>64.112179487179489</v>
      </c>
      <c r="D28" s="52">
        <v>330</v>
      </c>
      <c r="E28" s="53">
        <f t="shared" si="5"/>
        <v>60.615151515151517</v>
      </c>
      <c r="F28" s="51">
        <f t="shared" si="1"/>
        <v>-0.48484848484848442</v>
      </c>
      <c r="G28" s="51">
        <f t="shared" si="2"/>
        <v>-21.924531024531028</v>
      </c>
      <c r="H28" s="51">
        <v>61.1</v>
      </c>
      <c r="I28" s="20">
        <f t="shared" si="6"/>
        <v>82.539682539682545</v>
      </c>
      <c r="J28" s="50">
        <v>31200</v>
      </c>
      <c r="K28" s="54">
        <f t="shared" si="3"/>
        <v>-48</v>
      </c>
      <c r="L28" s="52">
        <v>378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2329022</v>
      </c>
      <c r="C29" s="31">
        <f t="shared" si="0"/>
        <v>101.76956773467627</v>
      </c>
      <c r="D29" s="30">
        <f>D25+D26+D27+D28</f>
        <v>17989</v>
      </c>
      <c r="E29" s="31">
        <f t="shared" si="5"/>
        <v>129.46923119684251</v>
      </c>
      <c r="F29" s="31">
        <f t="shared" si="1"/>
        <v>-0.53076880315748554</v>
      </c>
      <c r="G29" s="31">
        <f t="shared" si="2"/>
        <v>1.3466805306237291</v>
      </c>
      <c r="H29" s="32">
        <v>130</v>
      </c>
      <c r="I29" s="27">
        <f t="shared" si="6"/>
        <v>128.12255066621879</v>
      </c>
      <c r="J29" s="56">
        <f>J25+J26+J27+J28</f>
        <v>2288525</v>
      </c>
      <c r="K29" s="57">
        <f t="shared" si="3"/>
        <v>127</v>
      </c>
      <c r="L29" s="33">
        <f>L25+L26+L27+L28</f>
        <v>17862</v>
      </c>
      <c r="M29" s="57">
        <f>M25+M26+M27+M28</f>
        <v>17989</v>
      </c>
      <c r="N29" s="57">
        <f t="shared" si="4"/>
        <v>0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17862</v>
      </c>
    </row>
    <row r="32" spans="1:14" x14ac:dyDescent="0.25">
      <c r="A32" t="s">
        <v>37</v>
      </c>
      <c r="D32">
        <f>M29</f>
        <v>17989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127</v>
      </c>
    </row>
    <row r="35" spans="1:4" x14ac:dyDescent="0.25">
      <c r="A35" t="s">
        <v>40</v>
      </c>
      <c r="D35">
        <f>N29</f>
        <v>0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2024-03-25T11:05:00Z</dcterms:modified>
</cp:coreProperties>
</file>