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028"/>
  </bookViews>
  <sheets>
    <sheet name="на сайт" sheetId="7" r:id="rId1"/>
  </sheets>
  <calcPr calcId="145621" iterate="1"/>
</workbook>
</file>

<file path=xl/calcChain.xml><?xml version="1.0" encoding="utf-8"?>
<calcChain xmlns="http://schemas.openxmlformats.org/spreadsheetml/2006/main">
  <c r="P20" i="7" l="1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N20" i="7" l="1"/>
  <c r="N23" i="7" s="1"/>
  <c r="K20" i="7"/>
  <c r="K21" i="7" s="1"/>
  <c r="N21" i="7" l="1"/>
  <c r="K23" i="7"/>
  <c r="H22" i="7"/>
  <c r="G22" i="7"/>
  <c r="F20" i="7"/>
  <c r="F23" i="7" s="1"/>
  <c r="D20" i="7"/>
  <c r="D21" i="7" s="1"/>
  <c r="H19" i="7"/>
  <c r="G19" i="7"/>
  <c r="H18" i="7"/>
  <c r="G18" i="7"/>
  <c r="H17" i="7"/>
  <c r="G17" i="7"/>
  <c r="H16" i="7"/>
  <c r="G16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4" i="7"/>
  <c r="G4" i="7"/>
  <c r="D23" i="7" l="1"/>
  <c r="C20" i="7"/>
  <c r="G20" i="7" s="1"/>
  <c r="F21" i="7"/>
  <c r="H20" i="7"/>
  <c r="C21" i="7" l="1"/>
  <c r="C23" i="7"/>
</calcChain>
</file>

<file path=xl/sharedStrings.xml><?xml version="1.0" encoding="utf-8"?>
<sst xmlns="http://schemas.openxmlformats.org/spreadsheetml/2006/main" count="38" uniqueCount="38">
  <si>
    <t>Сумма  на год (тыс. руб.)</t>
  </si>
  <si>
    <t>Муниципальная программа «Развитие физической культуры и спорта Вологодского муниципального района на 2018 - 2022 годы»</t>
  </si>
  <si>
    <t>Муниципальная программа « Формирование современной городской среды на территории Вологодского муниципального района на 2018-2022 годы»</t>
  </si>
  <si>
    <t xml:space="preserve">Муниципальная  программа «Управление муниципальной собственностью Вологодского муниципального района на период 2015-2021 годы» </t>
  </si>
  <si>
    <t>Муниципальная программа "Обеспечение законности, правопорядка и общественной безопасности в Вологодском муниципальном районе" на 2015-2021годы</t>
  </si>
  <si>
    <t>Муниципальная программа "Развитие и поддержка малого и среднего предпринимательства  Вологодского муниципального района на 2015-2021годы"</t>
  </si>
  <si>
    <t>«Развитие системы образования Вологодского муниципального района на 2013- 2022 год»</t>
  </si>
  <si>
    <t>Муниципальная  программа  "Развитие и совершенствование сети автомобильных дорог общего пользования,  находящихся в границах населенных пунктов поселений  и находящихся вне границ населенных пунктов в границах Вологодского муниципального района на период 2013-2021 годов"</t>
  </si>
  <si>
    <t>Муниципальная программа  "Оздоровление окружающей среды Вологодского муниципального района на 2015-2021 годы"</t>
  </si>
  <si>
    <t>Муниципальная адресная программа «Переселение граждан из аварийного жилищного фонда, расположенного на территории Вологодского муниципального района на 2019-2021 годы»</t>
  </si>
  <si>
    <t xml:space="preserve"> Муниципальная программа "Управление муниципальными финансами Вологодского муниципального района на период 2014-2021 годы"</t>
  </si>
  <si>
    <t>Муниципальная  программа "Содействие совершенствованию муниципального управления, открытости и доступности органов местного самоуправления Вологодского муниципального района на 2015 – 2021 годы».</t>
  </si>
  <si>
    <t xml:space="preserve"> Муниципальная программа "Комплексное развитие систем коммунальной инфраструктуры Вологодского муниципального района на 2018-2022 годы"</t>
  </si>
  <si>
    <t>Муниципальная программа "Сохранение и развитие культурного потенциала, развитие туризма и потенциала молодежи Вологодского муниципального района на 2020-2025 
годы"</t>
  </si>
  <si>
    <t>Муниципальная программа  Вологодского муниципального района" Комплексное развитие сельских территорий Вологодского района Вологодской области на 2020-2025 годы»</t>
  </si>
  <si>
    <t xml:space="preserve"> Муниципальная программа  " Обеспечение жильем молодых семей в Вологодском  муниципальном районе на 2016-2022 
 годы "</t>
  </si>
  <si>
    <t xml:space="preserve">ИТОГО программы </t>
  </si>
  <si>
    <t>% по программам в расходах бюджета</t>
  </si>
  <si>
    <t>от уточненного</t>
  </si>
  <si>
    <t xml:space="preserve"> кассовое  исполнение  от первоначального </t>
  </si>
  <si>
    <t xml:space="preserve">Всего расходы бюджета </t>
  </si>
  <si>
    <t xml:space="preserve">
Муниципальная программа "Укрепление общественного здоровья на территории Вологодского муниципального района на 2021 – 2024 годы»</t>
  </si>
  <si>
    <t>непрограммные расходы</t>
  </si>
  <si>
    <t>№</t>
  </si>
  <si>
    <t>Факт 2021</t>
  </si>
  <si>
    <t>ожидаемое исполнение 2022</t>
  </si>
  <si>
    <t xml:space="preserve"> План 2023</t>
  </si>
  <si>
    <t xml:space="preserve"> План 2024</t>
  </si>
  <si>
    <t xml:space="preserve"> План 2025</t>
  </si>
  <si>
    <t xml:space="preserve"> Сведения о расходах бюджета по муниципальным программам на очередной финансовый год (на очередной финансовый год и плановый период) в сравнении с ожидаемым исполнением за текущий финансовый год и отчетом за отчетный финансовый год</t>
  </si>
  <si>
    <t>Наименование программ</t>
  </si>
  <si>
    <t>Плановый процент 2023 к 2021</t>
  </si>
  <si>
    <t>Плановый процент 2023 к 2022</t>
  </si>
  <si>
    <t>Плановый процент  2024 к 2021</t>
  </si>
  <si>
    <t>Плановый процент  2024 к 2022</t>
  </si>
  <si>
    <t>Плановый процент  2025 к 2021</t>
  </si>
  <si>
    <t>Плановый процент 2025 к 2022</t>
  </si>
  <si>
    <t>Процент исполнения  2022 к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</si>
</sst>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#,##0.0"/>
    <numFmt numFmtId="166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1" fillId="0" borderId="0" xfId="1"/>
    <xf numFmtId="165" fontId="7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horizontal="center"/>
    </xf>
    <xf numFmtId="0" fontId="5" fillId="0" borderId="1" xfId="1" applyFont="1" applyFill="1" applyBorder="1" applyAlignment="1">
      <alignment vertical="top"/>
    </xf>
    <xf numFmtId="164" fontId="6" fillId="2" borderId="1" xfId="1" applyNumberFormat="1" applyFont="1" applyFill="1" applyBorder="1" applyAlignment="1" applyProtection="1">
      <alignment wrapText="1"/>
      <protection hidden="1"/>
    </xf>
    <xf numFmtId="0" fontId="1" fillId="0" borderId="1" xfId="1" applyBorder="1"/>
    <xf numFmtId="165" fontId="8" fillId="0" borderId="1" xfId="1" applyNumberFormat="1" applyFont="1" applyFill="1" applyBorder="1" applyAlignment="1">
      <alignment horizontal="center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Border="1" applyAlignment="1">
      <alignment horizontal="center" vertical="center" wrapText="1"/>
    </xf>
    <xf numFmtId="165" fontId="1" fillId="2" borderId="1" xfId="1" applyNumberFormat="1" applyFont="1" applyFill="1" applyBorder="1"/>
    <xf numFmtId="0" fontId="5" fillId="0" borderId="1" xfId="1" applyFont="1" applyFill="1" applyBorder="1" applyAlignment="1">
      <alignment vertical="top" wrapText="1"/>
    </xf>
    <xf numFmtId="165" fontId="1" fillId="2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165" fontId="1" fillId="0" borderId="1" xfId="1" applyNumberFormat="1" applyFont="1" applyBorder="1"/>
    <xf numFmtId="165" fontId="10" fillId="0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/>
    </xf>
    <xf numFmtId="165" fontId="14" fillId="2" borderId="1" xfId="1" applyNumberFormat="1" applyFont="1" applyFill="1" applyBorder="1"/>
    <xf numFmtId="165" fontId="13" fillId="2" borderId="1" xfId="0" applyNumberFormat="1" applyFont="1" applyFill="1" applyBorder="1" applyAlignment="1">
      <alignment horizontal="center"/>
    </xf>
    <xf numFmtId="165" fontId="14" fillId="2" borderId="1" xfId="1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 vertical="center"/>
    </xf>
    <xf numFmtId="0" fontId="14" fillId="0" borderId="1" xfId="1" applyFont="1" applyBorder="1"/>
    <xf numFmtId="10" fontId="8" fillId="0" borderId="1" xfId="1" applyNumberFormat="1" applyFont="1" applyFill="1" applyBorder="1" applyAlignment="1">
      <alignment horizontal="center" vertical="center"/>
    </xf>
    <xf numFmtId="10" fontId="14" fillId="0" borderId="1" xfId="1" applyNumberFormat="1" applyFont="1" applyBorder="1"/>
    <xf numFmtId="165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8" fillId="2" borderId="1" xfId="1" applyNumberFormat="1" applyFont="1" applyFill="1" applyBorder="1" applyAlignment="1" applyProtection="1">
      <alignment horizontal="center"/>
      <protection hidden="1"/>
    </xf>
    <xf numFmtId="166" fontId="1" fillId="2" borderId="1" xfId="1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 vertical="center"/>
    </xf>
    <xf numFmtId="166" fontId="14" fillId="2" borderId="1" xfId="1" applyNumberFormat="1" applyFont="1" applyFill="1" applyBorder="1"/>
    <xf numFmtId="166" fontId="1" fillId="2" borderId="1" xfId="1" applyNumberFormat="1" applyFont="1" applyFill="1" applyBorder="1"/>
    <xf numFmtId="166" fontId="1" fillId="0" borderId="1" xfId="1" applyNumberFormat="1" applyFont="1" applyBorder="1"/>
    <xf numFmtId="10" fontId="13" fillId="2" borderId="1" xfId="0" applyNumberFormat="1" applyFont="1" applyFill="1" applyBorder="1" applyAlignment="1">
      <alignment horizontal="center"/>
    </xf>
    <xf numFmtId="10" fontId="1" fillId="2" borderId="1" xfId="1" applyNumberFormat="1" applyFont="1" applyFill="1" applyBorder="1" applyAlignment="1">
      <alignment horizontal="center"/>
    </xf>
    <xf numFmtId="10" fontId="1" fillId="0" borderId="1" xfId="1" applyNumberFormat="1" applyFont="1" applyBorder="1"/>
    <xf numFmtId="10" fontId="1" fillId="0" borderId="1" xfId="1" applyNumberFormat="1" applyBorder="1"/>
    <xf numFmtId="0" fontId="1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>
      <alignment horizontal="center" vertical="top" wrapText="1"/>
    </xf>
    <xf numFmtId="165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Бегущая строка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B2" sqref="B2:B3"/>
    </sheetView>
  </sheetViews>
  <sheetFormatPr defaultColWidth="9.109375" defaultRowHeight="15.6" x14ac:dyDescent="0.25"/>
  <cols>
    <col min="1" max="1" width="3.6640625" style="1" customWidth="1"/>
    <col min="2" max="2" width="26.88671875" style="3" customWidth="1"/>
    <col min="3" max="3" width="11.77734375" style="4" customWidth="1"/>
    <col min="4" max="5" width="11.6640625" style="2" customWidth="1"/>
    <col min="6" max="6" width="11.44140625" style="2" customWidth="1"/>
    <col min="7" max="7" width="11.33203125" style="1" hidden="1" customWidth="1"/>
    <col min="8" max="8" width="13.44140625" style="1" hidden="1" customWidth="1"/>
    <col min="9" max="10" width="13.44140625" style="1" customWidth="1"/>
    <col min="11" max="13" width="11.77734375" style="1" customWidth="1"/>
    <col min="14" max="14" width="11.6640625" style="1" customWidth="1"/>
    <col min="15" max="15" width="9.5546875" style="1" customWidth="1"/>
    <col min="16" max="16" width="9.6640625" style="1" customWidth="1"/>
    <col min="17" max="16384" width="9.109375" style="1"/>
  </cols>
  <sheetData>
    <row r="1" spans="1:16" ht="55.8" customHeight="1" thickBot="1" x14ac:dyDescent="0.35">
      <c r="B1" s="47" t="s">
        <v>29</v>
      </c>
      <c r="C1" s="48"/>
      <c r="D1" s="48"/>
      <c r="E1" s="48"/>
      <c r="F1" s="49"/>
      <c r="G1" s="50"/>
      <c r="H1" s="50"/>
      <c r="I1" s="50"/>
      <c r="J1" s="50"/>
      <c r="K1" s="51"/>
      <c r="L1" s="51"/>
      <c r="M1" s="51"/>
      <c r="N1" s="51"/>
      <c r="O1" s="52"/>
      <c r="P1" s="52"/>
    </row>
    <row r="2" spans="1:16" ht="31.95" customHeight="1" x14ac:dyDescent="0.3">
      <c r="A2" s="39" t="s">
        <v>23</v>
      </c>
      <c r="B2" s="41" t="s">
        <v>30</v>
      </c>
      <c r="C2" s="43" t="s">
        <v>0</v>
      </c>
      <c r="D2" s="44"/>
      <c r="E2" s="44"/>
      <c r="F2" s="44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72" customHeight="1" x14ac:dyDescent="0.25">
      <c r="A3" s="40"/>
      <c r="B3" s="42"/>
      <c r="C3" s="11" t="s">
        <v>24</v>
      </c>
      <c r="D3" s="28" t="s">
        <v>25</v>
      </c>
      <c r="E3" s="28" t="s">
        <v>37</v>
      </c>
      <c r="F3" s="12" t="s">
        <v>26</v>
      </c>
      <c r="G3" s="13" t="s">
        <v>19</v>
      </c>
      <c r="H3" s="13" t="s">
        <v>18</v>
      </c>
      <c r="I3" s="13" t="s">
        <v>31</v>
      </c>
      <c r="J3" s="13" t="s">
        <v>32</v>
      </c>
      <c r="K3" s="12" t="s">
        <v>27</v>
      </c>
      <c r="L3" s="13" t="s">
        <v>33</v>
      </c>
      <c r="M3" s="13" t="s">
        <v>34</v>
      </c>
      <c r="N3" s="12" t="s">
        <v>28</v>
      </c>
      <c r="O3" s="13" t="s">
        <v>35</v>
      </c>
      <c r="P3" s="13" t="s">
        <v>36</v>
      </c>
    </row>
    <row r="4" spans="1:16" ht="63" customHeight="1" x14ac:dyDescent="0.3">
      <c r="A4" s="7">
        <v>1</v>
      </c>
      <c r="B4" s="6" t="s">
        <v>13</v>
      </c>
      <c r="C4" s="8">
        <v>49130.8</v>
      </c>
      <c r="D4" s="10">
        <v>54955.3</v>
      </c>
      <c r="E4" s="29">
        <f>D4/C4</f>
        <v>1.1185508886482614</v>
      </c>
      <c r="F4" s="20">
        <v>82883.7</v>
      </c>
      <c r="G4" s="21">
        <f>F4-C4</f>
        <v>33752.899999999994</v>
      </c>
      <c r="H4" s="21">
        <f>F4-D4</f>
        <v>27928.399999999994</v>
      </c>
      <c r="I4" s="32">
        <f>F4/C4</f>
        <v>1.6870008222947721</v>
      </c>
      <c r="J4" s="32">
        <f>F4/D4</f>
        <v>1.5082021206325866</v>
      </c>
      <c r="K4" s="22">
        <v>80034.886900000012</v>
      </c>
      <c r="L4" s="35">
        <f>K4/C4</f>
        <v>1.6290165619122834</v>
      </c>
      <c r="M4" s="35">
        <f>K4/D4</f>
        <v>1.4563633880626621</v>
      </c>
      <c r="N4" s="22">
        <v>80034.886900000012</v>
      </c>
      <c r="O4" s="38">
        <f>N4/C4</f>
        <v>1.6290165619122834</v>
      </c>
      <c r="P4" s="38">
        <f>N4/D4</f>
        <v>1.4563633880626621</v>
      </c>
    </row>
    <row r="5" spans="1:16" ht="62.4" x14ac:dyDescent="0.3">
      <c r="A5" s="7">
        <v>2</v>
      </c>
      <c r="B5" s="6" t="s">
        <v>21</v>
      </c>
      <c r="C5" s="10">
        <v>162.4</v>
      </c>
      <c r="D5" s="10">
        <v>520</v>
      </c>
      <c r="E5" s="29">
        <f t="shared" ref="E5:E20" si="0">D5/C5</f>
        <v>3.2019704433497536</v>
      </c>
      <c r="F5" s="10">
        <v>360</v>
      </c>
      <c r="G5" s="21"/>
      <c r="H5" s="21"/>
      <c r="I5" s="32">
        <f t="shared" ref="I5:I20" si="1">F5/C5</f>
        <v>2.2167487684729061</v>
      </c>
      <c r="J5" s="32">
        <f t="shared" ref="J5:J20" si="2">F5/D5</f>
        <v>0.69230769230769229</v>
      </c>
      <c r="K5" s="22">
        <v>360</v>
      </c>
      <c r="L5" s="35">
        <f t="shared" ref="L5:L20" si="3">K5/C5</f>
        <v>2.2167487684729061</v>
      </c>
      <c r="M5" s="35">
        <f t="shared" ref="M5:M20" si="4">K5/D5</f>
        <v>0.69230769230769229</v>
      </c>
      <c r="N5" s="22">
        <v>0</v>
      </c>
      <c r="O5" s="38">
        <f t="shared" ref="O5:O20" si="5">N5/C5</f>
        <v>0</v>
      </c>
      <c r="P5" s="38">
        <f t="shared" ref="P5:P20" si="6">N5/D5</f>
        <v>0</v>
      </c>
    </row>
    <row r="6" spans="1:16" ht="62.4" x14ac:dyDescent="0.3">
      <c r="A6" s="7">
        <v>3</v>
      </c>
      <c r="B6" s="6" t="s">
        <v>14</v>
      </c>
      <c r="C6" s="8">
        <v>7501.5</v>
      </c>
      <c r="D6" s="10">
        <v>149046.29999999999</v>
      </c>
      <c r="E6" s="29">
        <f t="shared" si="0"/>
        <v>19.868866226754648</v>
      </c>
      <c r="F6" s="20">
        <v>18070</v>
      </c>
      <c r="G6" s="21">
        <f t="shared" ref="G6:G14" si="7">F6-C6</f>
        <v>10568.5</v>
      </c>
      <c r="H6" s="21">
        <f t="shared" ref="H6:H14" si="8">F6-D6</f>
        <v>-130976.29999999999</v>
      </c>
      <c r="I6" s="32">
        <f t="shared" si="1"/>
        <v>2.408851563020729</v>
      </c>
      <c r="J6" s="32">
        <f t="shared" si="2"/>
        <v>0.12123749465770034</v>
      </c>
      <c r="K6" s="22">
        <v>860.70730000000003</v>
      </c>
      <c r="L6" s="35">
        <f t="shared" si="3"/>
        <v>0.1147380257281877</v>
      </c>
      <c r="M6" s="35">
        <f t="shared" si="4"/>
        <v>5.7747646201213995E-3</v>
      </c>
      <c r="N6" s="22">
        <v>860.70730000000003</v>
      </c>
      <c r="O6" s="38">
        <f t="shared" si="5"/>
        <v>0.1147380257281877</v>
      </c>
      <c r="P6" s="38">
        <f t="shared" si="6"/>
        <v>5.7747646201213995E-3</v>
      </c>
    </row>
    <row r="7" spans="1:16" ht="52.2" x14ac:dyDescent="0.3">
      <c r="A7" s="7">
        <v>4</v>
      </c>
      <c r="B7" s="6" t="s">
        <v>3</v>
      </c>
      <c r="C7" s="9">
        <v>29041.5</v>
      </c>
      <c r="D7" s="10">
        <v>30560.3</v>
      </c>
      <c r="E7" s="29">
        <f t="shared" si="0"/>
        <v>1.0522975741611142</v>
      </c>
      <c r="F7" s="10">
        <v>61433.5</v>
      </c>
      <c r="G7" s="21">
        <f t="shared" si="7"/>
        <v>32392</v>
      </c>
      <c r="H7" s="21">
        <f t="shared" si="8"/>
        <v>30873.200000000001</v>
      </c>
      <c r="I7" s="32">
        <f t="shared" si="1"/>
        <v>2.1153693851901587</v>
      </c>
      <c r="J7" s="32">
        <f t="shared" si="2"/>
        <v>2.0102387738340264</v>
      </c>
      <c r="K7" s="22">
        <v>64379.017380000005</v>
      </c>
      <c r="L7" s="35">
        <f t="shared" si="3"/>
        <v>2.2167938081710656</v>
      </c>
      <c r="M7" s="35">
        <f t="shared" si="4"/>
        <v>2.1066225586790708</v>
      </c>
      <c r="N7" s="22">
        <v>98357.917379999999</v>
      </c>
      <c r="O7" s="38">
        <f t="shared" si="5"/>
        <v>3.3868056877227417</v>
      </c>
      <c r="P7" s="38">
        <f t="shared" si="6"/>
        <v>3.2184866437829474</v>
      </c>
    </row>
    <row r="8" spans="1:16" ht="62.4" x14ac:dyDescent="0.3">
      <c r="A8" s="7">
        <v>5</v>
      </c>
      <c r="B8" s="6" t="s">
        <v>4</v>
      </c>
      <c r="C8" s="9">
        <v>8128.6</v>
      </c>
      <c r="D8" s="10">
        <v>11845.2</v>
      </c>
      <c r="E8" s="29">
        <f t="shared" si="0"/>
        <v>1.4572251064143886</v>
      </c>
      <c r="F8" s="10">
        <v>13471.2</v>
      </c>
      <c r="G8" s="21">
        <f t="shared" si="7"/>
        <v>5342.6</v>
      </c>
      <c r="H8" s="21">
        <f t="shared" si="8"/>
        <v>1626</v>
      </c>
      <c r="I8" s="32">
        <f t="shared" si="1"/>
        <v>1.6572595526905003</v>
      </c>
      <c r="J8" s="32">
        <f t="shared" si="2"/>
        <v>1.1372707932327017</v>
      </c>
      <c r="K8" s="22">
        <v>11198.496999999999</v>
      </c>
      <c r="L8" s="35">
        <f t="shared" si="3"/>
        <v>1.3776661417710305</v>
      </c>
      <c r="M8" s="35">
        <f t="shared" si="4"/>
        <v>0.9454037922534021</v>
      </c>
      <c r="N8" s="22">
        <v>11198.397000000001</v>
      </c>
      <c r="O8" s="38">
        <f t="shared" si="5"/>
        <v>1.3776538395295623</v>
      </c>
      <c r="P8" s="38">
        <f t="shared" si="6"/>
        <v>0.94539535001519603</v>
      </c>
    </row>
    <row r="9" spans="1:16" ht="52.2" x14ac:dyDescent="0.3">
      <c r="A9" s="7">
        <v>6</v>
      </c>
      <c r="B9" s="6" t="s">
        <v>2</v>
      </c>
      <c r="C9" s="8">
        <v>9154</v>
      </c>
      <c r="D9" s="10">
        <v>8818.1</v>
      </c>
      <c r="E9" s="29">
        <f t="shared" si="0"/>
        <v>0.96330565872842477</v>
      </c>
      <c r="F9" s="20">
        <v>21822.9</v>
      </c>
      <c r="G9" s="21">
        <f t="shared" si="7"/>
        <v>12668.900000000001</v>
      </c>
      <c r="H9" s="21">
        <f t="shared" si="8"/>
        <v>13004.800000000001</v>
      </c>
      <c r="I9" s="32">
        <f t="shared" si="1"/>
        <v>2.3839742189206907</v>
      </c>
      <c r="J9" s="32">
        <f t="shared" si="2"/>
        <v>2.4747848175910909</v>
      </c>
      <c r="K9" s="22">
        <v>10628.21191</v>
      </c>
      <c r="L9" s="35">
        <f t="shared" si="3"/>
        <v>1.1610456532663316</v>
      </c>
      <c r="M9" s="35">
        <f t="shared" si="4"/>
        <v>1.2052723273721095</v>
      </c>
      <c r="N9" s="22">
        <v>0</v>
      </c>
      <c r="O9" s="38">
        <f t="shared" si="5"/>
        <v>0</v>
      </c>
      <c r="P9" s="38">
        <f t="shared" si="6"/>
        <v>0</v>
      </c>
    </row>
    <row r="10" spans="1:16" ht="52.2" x14ac:dyDescent="0.3">
      <c r="A10" s="7">
        <v>7</v>
      </c>
      <c r="B10" s="6" t="s">
        <v>5</v>
      </c>
      <c r="C10" s="9">
        <v>2800</v>
      </c>
      <c r="D10" s="10">
        <v>2834.5</v>
      </c>
      <c r="E10" s="29">
        <f t="shared" si="0"/>
        <v>1.0123214285714286</v>
      </c>
      <c r="F10" s="10">
        <v>1398.5</v>
      </c>
      <c r="G10" s="21">
        <f t="shared" si="7"/>
        <v>-1401.5</v>
      </c>
      <c r="H10" s="21">
        <f t="shared" si="8"/>
        <v>-1436</v>
      </c>
      <c r="I10" s="32">
        <f t="shared" si="1"/>
        <v>0.49946428571428569</v>
      </c>
      <c r="J10" s="32">
        <f t="shared" si="2"/>
        <v>0.49338507673310988</v>
      </c>
      <c r="K10" s="22">
        <v>1357.5</v>
      </c>
      <c r="L10" s="35">
        <f t="shared" si="3"/>
        <v>0.48482142857142857</v>
      </c>
      <c r="M10" s="35">
        <f t="shared" si="4"/>
        <v>0.47892044452284355</v>
      </c>
      <c r="N10" s="22">
        <v>1349.5</v>
      </c>
      <c r="O10" s="38">
        <f t="shared" si="5"/>
        <v>0.48196428571428573</v>
      </c>
      <c r="P10" s="38">
        <f t="shared" si="6"/>
        <v>0.47609807726230374</v>
      </c>
    </row>
    <row r="11" spans="1:16" ht="42" customHeight="1" x14ac:dyDescent="0.3">
      <c r="A11" s="7">
        <v>8</v>
      </c>
      <c r="B11" s="6" t="s">
        <v>6</v>
      </c>
      <c r="C11" s="9">
        <v>998274.5</v>
      </c>
      <c r="D11" s="10">
        <v>1219185.5</v>
      </c>
      <c r="E11" s="29">
        <f t="shared" si="0"/>
        <v>1.2212928407967949</v>
      </c>
      <c r="F11" s="10">
        <v>1141385.2</v>
      </c>
      <c r="G11" s="21">
        <f t="shared" si="7"/>
        <v>143110.69999999995</v>
      </c>
      <c r="H11" s="21">
        <f t="shared" si="8"/>
        <v>-77800.300000000047</v>
      </c>
      <c r="I11" s="32">
        <f t="shared" si="1"/>
        <v>1.1433580643400187</v>
      </c>
      <c r="J11" s="32">
        <f t="shared" si="2"/>
        <v>0.93618665904409126</v>
      </c>
      <c r="K11" s="22">
        <v>1184091.6161199999</v>
      </c>
      <c r="L11" s="35">
        <f t="shared" si="3"/>
        <v>1.1861382977527724</v>
      </c>
      <c r="M11" s="35">
        <f t="shared" si="4"/>
        <v>0.97121530408621159</v>
      </c>
      <c r="N11" s="22">
        <v>1205632.6417999999</v>
      </c>
      <c r="O11" s="38">
        <f t="shared" si="5"/>
        <v>1.2077165567186179</v>
      </c>
      <c r="P11" s="38">
        <f t="shared" si="6"/>
        <v>0.98888367832458623</v>
      </c>
    </row>
    <row r="12" spans="1:16" ht="42" x14ac:dyDescent="0.3">
      <c r="A12" s="7">
        <v>9</v>
      </c>
      <c r="B12" s="6" t="s">
        <v>1</v>
      </c>
      <c r="C12" s="8">
        <v>68666.899999999994</v>
      </c>
      <c r="D12" s="10">
        <v>39318.300000000003</v>
      </c>
      <c r="E12" s="29">
        <f t="shared" si="0"/>
        <v>0.57259465623175076</v>
      </c>
      <c r="F12" s="20">
        <v>41416.5</v>
      </c>
      <c r="G12" s="21">
        <f t="shared" si="7"/>
        <v>-27250.399999999994</v>
      </c>
      <c r="H12" s="21">
        <f t="shared" si="8"/>
        <v>2098.1999999999971</v>
      </c>
      <c r="I12" s="32">
        <f t="shared" si="1"/>
        <v>0.60315086307959154</v>
      </c>
      <c r="J12" s="32">
        <f t="shared" si="2"/>
        <v>1.0533644638755999</v>
      </c>
      <c r="K12" s="22">
        <v>41416.5</v>
      </c>
      <c r="L12" s="35">
        <f t="shared" si="3"/>
        <v>0.60315086307959154</v>
      </c>
      <c r="M12" s="35">
        <f t="shared" si="4"/>
        <v>1.0533644638755999</v>
      </c>
      <c r="N12" s="22">
        <v>41416.5</v>
      </c>
      <c r="O12" s="38">
        <f t="shared" si="5"/>
        <v>0.60315086307959154</v>
      </c>
      <c r="P12" s="38">
        <f t="shared" si="6"/>
        <v>1.0533644638755999</v>
      </c>
    </row>
    <row r="13" spans="1:16" ht="103.2" x14ac:dyDescent="0.3">
      <c r="A13" s="7">
        <v>10</v>
      </c>
      <c r="B13" s="6" t="s">
        <v>7</v>
      </c>
      <c r="C13" s="9">
        <v>205683.1</v>
      </c>
      <c r="D13" s="10">
        <v>113273.1</v>
      </c>
      <c r="E13" s="29">
        <f t="shared" si="0"/>
        <v>0.55071661210862732</v>
      </c>
      <c r="F13" s="10">
        <v>539294.69999999995</v>
      </c>
      <c r="G13" s="21">
        <f t="shared" si="7"/>
        <v>333611.59999999998</v>
      </c>
      <c r="H13" s="21">
        <f t="shared" si="8"/>
        <v>426021.6</v>
      </c>
      <c r="I13" s="32">
        <f t="shared" si="1"/>
        <v>2.6219689415416236</v>
      </c>
      <c r="J13" s="32">
        <f t="shared" si="2"/>
        <v>4.7610129854307859</v>
      </c>
      <c r="K13" s="22">
        <v>75056</v>
      </c>
      <c r="L13" s="35">
        <f t="shared" si="3"/>
        <v>0.36491087503056885</v>
      </c>
      <c r="M13" s="35">
        <f t="shared" si="4"/>
        <v>0.66261098177766831</v>
      </c>
      <c r="N13" s="22">
        <v>75056</v>
      </c>
      <c r="O13" s="38">
        <f t="shared" si="5"/>
        <v>0.36491087503056885</v>
      </c>
      <c r="P13" s="38">
        <f t="shared" si="6"/>
        <v>0.66261098177766831</v>
      </c>
    </row>
    <row r="14" spans="1:16" ht="42" x14ac:dyDescent="0.3">
      <c r="A14" s="7">
        <v>11</v>
      </c>
      <c r="B14" s="6" t="s">
        <v>8</v>
      </c>
      <c r="C14" s="8">
        <v>13423.6</v>
      </c>
      <c r="D14" s="10">
        <v>4068.1</v>
      </c>
      <c r="E14" s="29">
        <f t="shared" si="0"/>
        <v>0.30305581215173277</v>
      </c>
      <c r="F14" s="20">
        <v>2043.2</v>
      </c>
      <c r="G14" s="21">
        <f t="shared" si="7"/>
        <v>-11380.4</v>
      </c>
      <c r="H14" s="21">
        <f t="shared" si="8"/>
        <v>-2024.8999999999999</v>
      </c>
      <c r="I14" s="32">
        <f t="shared" si="1"/>
        <v>0.15220954140469026</v>
      </c>
      <c r="J14" s="32">
        <f t="shared" si="2"/>
        <v>0.50224920724662625</v>
      </c>
      <c r="K14" s="22">
        <v>2041.9</v>
      </c>
      <c r="L14" s="35">
        <f t="shared" si="3"/>
        <v>0.15211269704103222</v>
      </c>
      <c r="M14" s="35">
        <f t="shared" si="4"/>
        <v>0.50192964774710558</v>
      </c>
      <c r="N14" s="22">
        <v>2041.9</v>
      </c>
      <c r="O14" s="38">
        <f t="shared" si="5"/>
        <v>0.15211269704103222</v>
      </c>
      <c r="P14" s="38">
        <f t="shared" si="6"/>
        <v>0.50192964774710558</v>
      </c>
    </row>
    <row r="15" spans="1:16" ht="79.8" hidden="1" x14ac:dyDescent="0.3">
      <c r="A15" s="7">
        <v>12</v>
      </c>
      <c r="B15" s="15" t="s">
        <v>9</v>
      </c>
      <c r="C15" s="23"/>
      <c r="D15" s="24"/>
      <c r="E15" s="29" t="e">
        <f t="shared" si="0"/>
        <v>#DIV/0!</v>
      </c>
      <c r="F15" s="24"/>
      <c r="G15" s="21"/>
      <c r="H15" s="21"/>
      <c r="I15" s="32" t="e">
        <f t="shared" si="1"/>
        <v>#DIV/0!</v>
      </c>
      <c r="J15" s="32" t="e">
        <f t="shared" si="2"/>
        <v>#DIV/0!</v>
      </c>
      <c r="K15" s="25"/>
      <c r="L15" s="35" t="e">
        <f t="shared" si="3"/>
        <v>#DIV/0!</v>
      </c>
      <c r="M15" s="35" t="e">
        <f t="shared" si="4"/>
        <v>#DIV/0!</v>
      </c>
      <c r="N15" s="25"/>
      <c r="O15" s="38" t="e">
        <f t="shared" si="5"/>
        <v>#DIV/0!</v>
      </c>
      <c r="P15" s="38" t="e">
        <f t="shared" si="6"/>
        <v>#DIV/0!</v>
      </c>
    </row>
    <row r="16" spans="1:16" ht="52.2" x14ac:dyDescent="0.3">
      <c r="A16" s="7">
        <v>12</v>
      </c>
      <c r="B16" s="6" t="s">
        <v>10</v>
      </c>
      <c r="C16" s="8">
        <v>312073.7</v>
      </c>
      <c r="D16" s="10">
        <v>384096.4</v>
      </c>
      <c r="E16" s="29">
        <f t="shared" si="0"/>
        <v>1.2307874710364892</v>
      </c>
      <c r="F16" s="20">
        <v>319537.59999999998</v>
      </c>
      <c r="G16" s="21">
        <f t="shared" ref="G16:G22" si="9">F16-C16</f>
        <v>7463.8999999999651</v>
      </c>
      <c r="H16" s="21">
        <f t="shared" ref="H16:H22" si="10">F16-D16</f>
        <v>-64558.800000000047</v>
      </c>
      <c r="I16" s="32">
        <f t="shared" si="1"/>
        <v>1.0239171067603581</v>
      </c>
      <c r="J16" s="32">
        <f t="shared" si="2"/>
        <v>0.83192032000299909</v>
      </c>
      <c r="K16" s="22">
        <v>253715.47500000001</v>
      </c>
      <c r="L16" s="35">
        <f t="shared" si="3"/>
        <v>0.81299858014308801</v>
      </c>
      <c r="M16" s="35">
        <f t="shared" si="4"/>
        <v>0.66055155684874944</v>
      </c>
      <c r="N16" s="22">
        <v>260994.27499999999</v>
      </c>
      <c r="O16" s="38">
        <f t="shared" si="5"/>
        <v>0.83632255778042164</v>
      </c>
      <c r="P16" s="38">
        <f t="shared" si="6"/>
        <v>0.67950200782928449</v>
      </c>
    </row>
    <row r="17" spans="1:16" ht="72.599999999999994" x14ac:dyDescent="0.3">
      <c r="A17" s="7">
        <v>13</v>
      </c>
      <c r="B17" s="6" t="s">
        <v>11</v>
      </c>
      <c r="C17" s="8">
        <v>67646.600000000006</v>
      </c>
      <c r="D17" s="10">
        <v>86858.2</v>
      </c>
      <c r="E17" s="29">
        <f t="shared" si="0"/>
        <v>1.2839994914748116</v>
      </c>
      <c r="F17" s="20">
        <v>260040.4</v>
      </c>
      <c r="G17" s="21">
        <f t="shared" si="9"/>
        <v>192393.8</v>
      </c>
      <c r="H17" s="21">
        <f t="shared" si="10"/>
        <v>173182.2</v>
      </c>
      <c r="I17" s="32">
        <f t="shared" si="1"/>
        <v>3.8441015512974781</v>
      </c>
      <c r="J17" s="32">
        <f t="shared" si="2"/>
        <v>2.9938497459076978</v>
      </c>
      <c r="K17" s="22">
        <v>252327.72065999999</v>
      </c>
      <c r="L17" s="35">
        <f t="shared" si="3"/>
        <v>3.7300872573048753</v>
      </c>
      <c r="M17" s="35">
        <f t="shared" si="4"/>
        <v>2.9050535316182007</v>
      </c>
      <c r="N17" s="22">
        <v>252448.62065999999</v>
      </c>
      <c r="O17" s="38">
        <f t="shared" si="5"/>
        <v>3.7318744868182581</v>
      </c>
      <c r="P17" s="38">
        <f t="shared" si="6"/>
        <v>2.9064454554664958</v>
      </c>
    </row>
    <row r="18" spans="1:16" ht="52.2" x14ac:dyDescent="0.3">
      <c r="A18" s="7">
        <v>14</v>
      </c>
      <c r="B18" s="6" t="s">
        <v>12</v>
      </c>
      <c r="C18" s="8">
        <v>19182.400000000001</v>
      </c>
      <c r="D18" s="10">
        <v>109645.2</v>
      </c>
      <c r="E18" s="29">
        <f t="shared" si="0"/>
        <v>5.7159270998415206</v>
      </c>
      <c r="F18" s="20">
        <v>394258.4</v>
      </c>
      <c r="G18" s="21">
        <f t="shared" si="9"/>
        <v>375076</v>
      </c>
      <c r="H18" s="21">
        <f t="shared" si="10"/>
        <v>284613.2</v>
      </c>
      <c r="I18" s="32">
        <f t="shared" si="1"/>
        <v>20.553132037701225</v>
      </c>
      <c r="J18" s="32">
        <f t="shared" si="2"/>
        <v>3.5957652500975876</v>
      </c>
      <c r="K18" s="22">
        <v>127914.394</v>
      </c>
      <c r="L18" s="35">
        <f t="shared" si="3"/>
        <v>6.6683206480940855</v>
      </c>
      <c r="M18" s="35">
        <f t="shared" si="4"/>
        <v>1.166621010313265</v>
      </c>
      <c r="N18" s="22">
        <v>29812.92</v>
      </c>
      <c r="O18" s="38">
        <f t="shared" si="5"/>
        <v>1.5541809158395195</v>
      </c>
      <c r="P18" s="38">
        <f t="shared" si="6"/>
        <v>0.27190355802169175</v>
      </c>
    </row>
    <row r="19" spans="1:16" ht="52.2" x14ac:dyDescent="0.3">
      <c r="A19" s="7">
        <v>15</v>
      </c>
      <c r="B19" s="6" t="s">
        <v>15</v>
      </c>
      <c r="C19" s="10">
        <v>912.2</v>
      </c>
      <c r="D19" s="10">
        <v>1055.3</v>
      </c>
      <c r="E19" s="29">
        <f t="shared" si="0"/>
        <v>1.1568734926551194</v>
      </c>
      <c r="F19" s="10">
        <v>1177</v>
      </c>
      <c r="G19" s="21">
        <f t="shared" si="9"/>
        <v>264.79999999999995</v>
      </c>
      <c r="H19" s="21">
        <f t="shared" si="10"/>
        <v>121.70000000000005</v>
      </c>
      <c r="I19" s="32">
        <f t="shared" si="1"/>
        <v>1.2902872177154132</v>
      </c>
      <c r="J19" s="32">
        <f t="shared" si="2"/>
        <v>1.115322657064342</v>
      </c>
      <c r="K19" s="22">
        <v>1064.4769899999999</v>
      </c>
      <c r="L19" s="35">
        <f t="shared" si="3"/>
        <v>1.1669337754878315</v>
      </c>
      <c r="M19" s="35">
        <f t="shared" si="4"/>
        <v>1.0086960958969013</v>
      </c>
      <c r="N19" s="22">
        <v>1051.7219399999999</v>
      </c>
      <c r="O19" s="38">
        <f t="shared" si="5"/>
        <v>1.1529510414382809</v>
      </c>
      <c r="P19" s="38">
        <f t="shared" si="6"/>
        <v>0.9966094380744811</v>
      </c>
    </row>
    <row r="20" spans="1:16" ht="14.4" x14ac:dyDescent="0.3">
      <c r="A20" s="7"/>
      <c r="B20" s="5" t="s">
        <v>16</v>
      </c>
      <c r="C20" s="16">
        <f>SUM(C4:C19)</f>
        <v>1791781.8</v>
      </c>
      <c r="D20" s="16">
        <f>SUM(D4:D19)</f>
        <v>2216079.8000000003</v>
      </c>
      <c r="E20" s="29">
        <f t="shared" si="0"/>
        <v>1.2368022713479958</v>
      </c>
      <c r="F20" s="16">
        <f>SUM(F4:F19)</f>
        <v>2898592.8</v>
      </c>
      <c r="G20" s="14">
        <f t="shared" si="9"/>
        <v>1106810.9999999998</v>
      </c>
      <c r="H20" s="14">
        <f t="shared" si="10"/>
        <v>682512.99999999953</v>
      </c>
      <c r="I20" s="32">
        <f t="shared" si="1"/>
        <v>1.6177152820728504</v>
      </c>
      <c r="J20" s="32">
        <f t="shared" si="2"/>
        <v>1.3079821403543317</v>
      </c>
      <c r="K20" s="16">
        <f>SUM(K4:K19)</f>
        <v>2106446.9032599996</v>
      </c>
      <c r="L20" s="35">
        <f t="shared" si="3"/>
        <v>1.1756157492279471</v>
      </c>
      <c r="M20" s="35">
        <f t="shared" si="4"/>
        <v>0.95052845265770636</v>
      </c>
      <c r="N20" s="16">
        <f>SUM(N4:N19)</f>
        <v>2060255.9879799997</v>
      </c>
      <c r="O20" s="38">
        <f t="shared" si="5"/>
        <v>1.1498364298487682</v>
      </c>
      <c r="P20" s="38">
        <f t="shared" si="6"/>
        <v>0.92968492740198228</v>
      </c>
    </row>
    <row r="21" spans="1:16" ht="13.2" x14ac:dyDescent="0.25">
      <c r="A21" s="7"/>
      <c r="B21" s="5" t="s">
        <v>22</v>
      </c>
      <c r="C21" s="16">
        <f>C22-C20</f>
        <v>22503.5</v>
      </c>
      <c r="D21" s="16">
        <f>D22-D20</f>
        <v>35640.299999999814</v>
      </c>
      <c r="E21" s="30"/>
      <c r="F21" s="16">
        <f>F22-F20</f>
        <v>10850.400000000373</v>
      </c>
      <c r="G21" s="14"/>
      <c r="H21" s="14"/>
      <c r="I21" s="33"/>
      <c r="J21" s="33"/>
      <c r="K21" s="16">
        <f t="shared" ref="K21:N21" si="11">K22-K20</f>
        <v>10850.596740000416</v>
      </c>
      <c r="L21" s="36"/>
      <c r="M21" s="36"/>
      <c r="N21" s="16">
        <f t="shared" si="11"/>
        <v>10850.412020000163</v>
      </c>
      <c r="O21" s="38"/>
      <c r="P21" s="38"/>
    </row>
    <row r="22" spans="1:16" ht="13.2" x14ac:dyDescent="0.25">
      <c r="A22" s="7"/>
      <c r="B22" s="5" t="s">
        <v>20</v>
      </c>
      <c r="C22" s="17">
        <v>1814285.3</v>
      </c>
      <c r="D22" s="19">
        <v>2251720.1</v>
      </c>
      <c r="E22" s="31"/>
      <c r="F22" s="19">
        <v>2909443.2</v>
      </c>
      <c r="G22" s="18">
        <f t="shared" si="9"/>
        <v>1095157.9000000001</v>
      </c>
      <c r="H22" s="18">
        <f t="shared" si="10"/>
        <v>657723.10000000009</v>
      </c>
      <c r="I22" s="34"/>
      <c r="J22" s="34"/>
      <c r="K22" s="18">
        <v>2117297.5</v>
      </c>
      <c r="L22" s="37"/>
      <c r="M22" s="37"/>
      <c r="N22" s="18">
        <v>2071106.4</v>
      </c>
      <c r="O22" s="38"/>
      <c r="P22" s="38"/>
    </row>
    <row r="23" spans="1:16" ht="34.200000000000003" customHeight="1" x14ac:dyDescent="0.25">
      <c r="A23" s="7"/>
      <c r="B23" s="15" t="s">
        <v>17</v>
      </c>
      <c r="C23" s="26">
        <f>C20/C22</f>
        <v>0.98759649323069532</v>
      </c>
      <c r="D23" s="26">
        <f>D20/D22</f>
        <v>0.98417196702201137</v>
      </c>
      <c r="E23" s="26"/>
      <c r="F23" s="26">
        <f>F20/F22</f>
        <v>0.9962706266271153</v>
      </c>
      <c r="G23" s="27"/>
      <c r="H23" s="27"/>
      <c r="I23" s="27"/>
      <c r="J23" s="27"/>
      <c r="K23" s="26">
        <f t="shared" ref="K23:N23" si="12">K20/K22</f>
        <v>0.99487526115720615</v>
      </c>
      <c r="L23" s="26"/>
      <c r="M23" s="26"/>
      <c r="N23" s="26">
        <f t="shared" si="12"/>
        <v>0.99476105524081226</v>
      </c>
      <c r="O23" s="7"/>
      <c r="P23" s="7"/>
    </row>
    <row r="28" spans="1:16" ht="66" customHeight="1" x14ac:dyDescent="0.25"/>
  </sheetData>
  <mergeCells count="4">
    <mergeCell ref="A2:A3"/>
    <mergeCell ref="B2:B3"/>
    <mergeCell ref="C2:P2"/>
    <mergeCell ref="B1:P1"/>
  </mergeCells>
  <pageMargins left="0.51181102362204722" right="0.11811023622047245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</dc:creator>
  <cp:lastModifiedBy>budget1</cp:lastModifiedBy>
  <cp:lastPrinted>2023-02-15T11:38:49Z</cp:lastPrinted>
  <dcterms:created xsi:type="dcterms:W3CDTF">2018-11-13T08:28:18Z</dcterms:created>
  <dcterms:modified xsi:type="dcterms:W3CDTF">2023-02-15T13:32:49Z</dcterms:modified>
</cp:coreProperties>
</file>