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shalaurovaaa\Desktop\ежемесячный отчет об исполнеии бюджета на 2024\"/>
    </mc:Choice>
  </mc:AlternateContent>
  <xr:revisionPtr revIDLastSave="0" documentId="13_ncr:1_{B96125E1-70EC-4A83-A403-0213A14D2D48}" xr6:coauthVersionLast="47" xr6:coauthVersionMax="47" xr10:uidLastSave="{00000000-0000-0000-0000-000000000000}"/>
  <bookViews>
    <workbookView xWindow="-120" yWindow="-120" windowWidth="29040" windowHeight="15840" activeTab="2" xr2:uid="{00000000-000D-0000-FFFF-FFFF00000000}"/>
  </bookViews>
  <sheets>
    <sheet name="Доходы" sheetId="2" r:id="rId1"/>
    <sheet name="Расходы" sheetId="3" r:id="rId2"/>
    <sheet name="Лист4" sheetId="4" r:id="rId3"/>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4" i="3" l="1"/>
  <c r="D54" i="3"/>
  <c r="C91" i="2"/>
  <c r="E11" i="2" s="1"/>
  <c r="B91" i="2"/>
  <c r="G9" i="3"/>
  <c r="G7" i="3"/>
  <c r="G8" i="3"/>
  <c r="G11" i="3"/>
  <c r="G12" i="3"/>
  <c r="G13" i="3"/>
  <c r="G15" i="3"/>
  <c r="G16" i="3"/>
  <c r="G17" i="3"/>
  <c r="G19" i="3"/>
  <c r="G20" i="3"/>
  <c r="G21" i="3"/>
  <c r="G23" i="3"/>
  <c r="G24" i="3"/>
  <c r="G25"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 i="3"/>
  <c r="F5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 i="3"/>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10" i="2"/>
  <c r="D11" i="2"/>
  <c r="D12" i="2"/>
  <c r="D13" i="2"/>
  <c r="D14" i="2"/>
  <c r="D15" i="2"/>
  <c r="D16" i="2"/>
  <c r="D17" i="2"/>
  <c r="D19" i="2"/>
  <c r="D20" i="2"/>
  <c r="D21" i="2"/>
  <c r="D22" i="2"/>
  <c r="D23" i="2"/>
  <c r="D24" i="2"/>
  <c r="D25" i="2"/>
  <c r="D26" i="2"/>
  <c r="D27" i="2"/>
  <c r="D28" i="2"/>
  <c r="D29" i="2"/>
  <c r="D30" i="2"/>
  <c r="D31" i="2"/>
  <c r="D32" i="2"/>
  <c r="D33" i="2"/>
  <c r="D34" i="2"/>
  <c r="D35" i="2"/>
  <c r="D36" i="2"/>
  <c r="D37" i="2"/>
  <c r="D38" i="2"/>
  <c r="D39" i="2"/>
  <c r="D40" i="2"/>
  <c r="D41" i="2"/>
  <c r="D42" i="2"/>
  <c r="D43" i="2"/>
  <c r="D44" i="2"/>
  <c r="D45" i="2"/>
  <c r="D47" i="2"/>
  <c r="D48" i="2"/>
  <c r="D49" i="2"/>
  <c r="D50" i="2"/>
  <c r="D51" i="2"/>
  <c r="D52" i="2"/>
  <c r="D53" i="2"/>
  <c r="D55" i="2"/>
  <c r="D56" i="2"/>
  <c r="D57" i="2"/>
  <c r="D58"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91" i="2"/>
  <c r="D10" i="2"/>
  <c r="G26" i="3" l="1"/>
  <c r="G22" i="3"/>
  <c r="G18" i="3"/>
  <c r="G14" i="3"/>
  <c r="G10" i="3"/>
  <c r="G6" i="3"/>
  <c r="F54" i="3"/>
</calcChain>
</file>

<file path=xl/sharedStrings.xml><?xml version="1.0" encoding="utf-8"?>
<sst xmlns="http://schemas.openxmlformats.org/spreadsheetml/2006/main" count="276" uniqueCount="181">
  <si>
    <t>Наименование 
показателя</t>
  </si>
  <si>
    <t>10</t>
  </si>
  <si>
    <t>Доходы бюджета - всего</t>
  </si>
  <si>
    <t>НАЛОГОВЫЕ И НЕНАЛОГОВЫЕ ДОХОДЫ</t>
  </si>
  <si>
    <t>НАЛОГИ НА ПРИБЫЛЬ, ДОХОДЫ</t>
  </si>
  <si>
    <t>Налог на доходы физических лиц</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</si>
  <si>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</si>
  <si>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</si>
  <si>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НА СОВОКУПНЫЙ ДОХОД</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</si>
  <si>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</si>
  <si>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</si>
  <si>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Единый налог на вмененный доход для отдельных видов деятельности</t>
  </si>
  <si>
    <t>Единый сельскохозяйственный налог</t>
  </si>
  <si>
    <t>Налог, взимаемый в связи с применением патентной системы налогообложения</t>
  </si>
  <si>
    <t>НАЛОГИ НА ИМУЩЕСТВО</t>
  </si>
  <si>
    <t>Налог на имущество физических лиц</t>
  </si>
  <si>
    <t>Земельный налог</t>
  </si>
  <si>
    <t>Земельный налог с организаций</t>
  </si>
  <si>
    <t>Земельный налог с физических лиц</t>
  </si>
  <si>
    <t>ГОСУДАРСТВЕННАЯ ПОШЛИНА</t>
  </si>
  <si>
    <t>Государственная пошлина по делам, рассматриваемым в судах общей юрисдикции, мировыми судьями</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</si>
  <si>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</si>
  <si>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</si>
  <si>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</si>
  <si>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</si>
  <si>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</si>
  <si>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Доходы от сдачи в аренду имущества, составляющего государственную (муниципальную) казну (за исключением земельных участков)</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</si>
  <si>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</si>
  <si>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</si>
  <si>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</si>
  <si>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</si>
  <si>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</si>
  <si>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</si>
  <si>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 и потребления</t>
  </si>
  <si>
    <t>Плата за размещение отходов производства</t>
  </si>
  <si>
    <t>Плата за размещение твердых коммунальных отходов</t>
  </si>
  <si>
    <t>ДОХОДЫ ОТ ОКАЗАНИЯ ПЛАТНЫХ УСЛУГ И КОМПЕНСАЦИИ ЗАТРАТ ГОСУДАРСТВА</t>
  </si>
  <si>
    <t>Доходы от оказания платных услуг (работ)</t>
  </si>
  <si>
    <t>Прочие доходы от оказания платных услуг (работ)</t>
  </si>
  <si>
    <t>Доходы от компенсации затрат государства</t>
  </si>
  <si>
    <t>ДОХОДЫ ОТ ПРОДАЖИ МАТЕРИАЛЬНЫХ И НЕМАТЕРИАЛЬНЫХ АКТИВОВ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</si>
  <si>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</si>
  <si>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</si>
  <si>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</si>
  <si>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</si>
  <si>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</si>
  <si>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ШТРАФЫ, САНКЦИИ, ВОЗМЕЩЕНИЕ УЩЕРБА</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</si>
  <si>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</si>
  <si>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законами субъектов Российской Федерации об административных правонарушениях</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</si>
  <si>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</si>
  <si>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</si>
  <si>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</si>
  <si>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</si>
  <si>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Платежи, уплачиваемые в целях возмещения вреда, причиняемого автомобильным дорогам</t>
  </si>
  <si>
    <t>ПРОЧИЕ НЕНАЛОГОВЫЕ ДОХОДЫ</t>
  </si>
  <si>
    <t>Прочие неналоговые доходы</t>
  </si>
  <si>
    <t>Инициативные платежи</t>
  </si>
  <si>
    <t>БЕЗВОЗМЕЗДНЫЕ ПОСТУПЛЕНИЯ</t>
  </si>
  <si>
    <t>БЕЗВОЗМЕЗДНЫЕ ПОСТУПЛЕНИЯ ОТ ДРУГИХ БЮДЖЕТОВ БЮДЖЕТНОЙ СИСТЕМЫ РОССИЙСКОЙ ФЕДЕРАЦИИ</t>
  </si>
  <si>
    <t>Дотации бюджетам бюджетной системы Российской Федерации</t>
  </si>
  <si>
    <t>Субсидии бюджетам бюджетной системы Российской Федерации (межбюджетные субсидии)</t>
  </si>
  <si>
    <t>Субсидии бюджетам на софинансирование капитальных вложений в объекты муниципальной собственности</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</si>
  <si>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</si>
  <si>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</si>
  <si>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Субсидии бюджетам на строительство и реконструкцию (модернизацию) объектов питьевого водоснабжения</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</si>
  <si>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</si>
  <si>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на реализацию мероприятий по обеспечению жильем молодых семей</t>
  </si>
  <si>
    <t>Субсидии бюджетам на реализацию программ формирования современной городской среды</t>
  </si>
  <si>
    <t>Субсидии бюджетам на обеспечение комплексного развития сельских территорий</t>
  </si>
  <si>
    <t>Субсидии бюджетам на техническое оснащение региональных и муниципальных музеев</t>
  </si>
  <si>
    <t>Прочие субсидии</t>
  </si>
  <si>
    <t>Субвенции бюджетам бюджетной системы Российской Федерации</t>
  </si>
  <si>
    <t>Субвенции местным бюджетам на выполнение передаваемых полномочий субъектов Российской Федерации</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</si>
  <si>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</si>
  <si>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</si>
  <si>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</si>
  <si>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</si>
  <si>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Единая субвенция местным бюджетам из бюджета субъекта Российской Федерации</t>
  </si>
  <si>
    <t>Иные межбюджетные трансферты</t>
  </si>
  <si>
    <t>ПРОЧИЕ БЕЗВОЗМЕЗДНЫЕ ПОСТУПЛЕНИЯ</t>
  </si>
  <si>
    <t>Прочие безвозмездные поступления в бюджеты муниципальных округов</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</si>
  <si>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</si>
  <si>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</si>
  <si>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ВОЗВРАТ ОСТАТКОВ СУБСИДИЙ, СУБВЕНЦИЙ И ИНЫХ МЕЖБЮДЖЕТНЫХ ТРАНСФЕРТОВ, ИМЕЮЩИХ ЦЕЛЕВОЕ НАЗНАЧЕНИЕ, ПРОШЛЫХ ЛЕТ</t>
  </si>
  <si>
    <t>ОТЧЕТ</t>
  </si>
  <si>
    <t>об исполнении бюджета Волгодского муниципального округа</t>
  </si>
  <si>
    <t>ДОХОДНАЯ ЧАСТЬ БЮДЖЕТА</t>
  </si>
  <si>
    <t>(тыс.руб.)</t>
  </si>
  <si>
    <t>Утверждено в бюджете на 2024 год</t>
  </si>
  <si>
    <t>Структура доходов, %</t>
  </si>
  <si>
    <t>Фактическое исполнение на 1 апреля 2024 года</t>
  </si>
  <si>
    <t>Процентное исполнение на 1 апреля в 2024 году, %</t>
  </si>
  <si>
    <t>Расходы бюджета - всего</t>
  </si>
  <si>
    <t>ОБЩЕГОСУДАРСТВЕННЫЕ ВОПРОСЫ</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</si>
  <si>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</si>
  <si>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</si>
  <si>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Функционирование Правительства Российской Федерации, высших исполнительных органов субъектов Российской Федерации, местных администраций</t>
  </si>
  <si>
    <t>Судебная система</t>
  </si>
  <si>
    <t>Обеспечение деятельности финансовых, налоговых и таможенных органов и органов финансового (финансово-бюджетного) надзора</t>
  </si>
  <si>
    <t>Резервные фонды</t>
  </si>
  <si>
    <t>Другие общегосударственные вопросы</t>
  </si>
  <si>
    <t>НАЦИОНАЛЬНАЯ ОБОРОНА</t>
  </si>
  <si>
    <t>Мобилизационная и вневойсковая подготовка</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</si>
  <si>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</si>
  <si>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пожарная безопасность</t>
  </si>
  <si>
    <t>Другие вопросы в области национальной безопасности и правоохранительной деятельности</t>
  </si>
  <si>
    <t>НАЦИОНАЛЬНАЯ ЭКОНОМИКА</t>
  </si>
  <si>
    <t>Сельское хозяйство и рыболовство</t>
  </si>
  <si>
    <t>Дорожное хозяйство (дорожные фонды)</t>
  </si>
  <si>
    <t>Другие вопросы в области национальной экономики</t>
  </si>
  <si>
    <t>ЖИЛИЩНО-КОММУНАЛЬНОЕ ХОЗЯЙСТВО</t>
  </si>
  <si>
    <t>Жилищное хозяйство</t>
  </si>
  <si>
    <t>Коммунальное хозяйство</t>
  </si>
  <si>
    <t>Благоустройство</t>
  </si>
  <si>
    <t>ОХРАНА ОКРУЖАЮЩЕЙ СРЕДЫ</t>
  </si>
  <si>
    <t>Охрана объектов растительного и животного мира и среды их обитания</t>
  </si>
  <si>
    <t>Другие вопросы в области охраны окружающей среды</t>
  </si>
  <si>
    <t>ОБРАЗОВАНИЕ</t>
  </si>
  <si>
    <t>Дошкольное образование</t>
  </si>
  <si>
    <t>Общее образование</t>
  </si>
  <si>
    <t>Дополнительное образование детей</t>
  </si>
  <si>
    <t>Молодежная политика</t>
  </si>
  <si>
    <t>Другие вопросы в области образования</t>
  </si>
  <si>
    <t>КУЛЬТУРА, КИНЕМАТОГРАФИЯ</t>
  </si>
  <si>
    <t>Культура</t>
  </si>
  <si>
    <t>Другие вопросы в области культуры, кинематографии</t>
  </si>
  <si>
    <t>ЗДРАВООХРАНЕНИЕ</t>
  </si>
  <si>
    <t>Санитарно-эпидемиологическое благополучие</t>
  </si>
  <si>
    <t>Другие вопросы в области здравоохранения</t>
  </si>
  <si>
    <t>СОЦИАЛЬНАЯ ПОЛИТИКА</t>
  </si>
  <si>
    <t>Пенсионное обеспечение</t>
  </si>
  <si>
    <t>Социальное обеспечение населения</t>
  </si>
  <si>
    <t>Охрана семьи и детства</t>
  </si>
  <si>
    <t>Другие вопросы в области социальной политики</t>
  </si>
  <si>
    <t>ФИЗИЧЕСКАЯ КУЛЬТУРА И СПОРТ</t>
  </si>
  <si>
    <t>Массовый спорт</t>
  </si>
  <si>
    <t>Спорт высших достижений</t>
  </si>
  <si>
    <t>Другие вопросы в области физической культуры и спорта</t>
  </si>
  <si>
    <t>СРЕДСТВА МАССОВОЙ ИНФОРМАЦИИ</t>
  </si>
  <si>
    <t>Другие вопросы в области средств массовой информации</t>
  </si>
  <si>
    <t>ОБСЛУЖИВАНИЕ ГОСУДАРСТВЕННОГО (МУНИЦИПАЛЬНОГО) ДОЛГА</t>
  </si>
  <si>
    <t>Обслуживание государственного (муниципального) внутреннего долга</t>
  </si>
  <si>
    <t>Результат исполнения бюджета (дефицит/профицит)</t>
  </si>
  <si>
    <t>01</t>
  </si>
  <si>
    <t>00</t>
  </si>
  <si>
    <t>02</t>
  </si>
  <si>
    <t>03</t>
  </si>
  <si>
    <t>04</t>
  </si>
  <si>
    <t>05</t>
  </si>
  <si>
    <t>06</t>
  </si>
  <si>
    <t>07</t>
  </si>
  <si>
    <t>11</t>
  </si>
  <si>
    <t>13</t>
  </si>
  <si>
    <t>14</t>
  </si>
  <si>
    <t>09</t>
  </si>
  <si>
    <t>12</t>
  </si>
  <si>
    <t>08</t>
  </si>
  <si>
    <t>РАСХОДНАЯ ЧАСТЬ БЮДЖЕТА</t>
  </si>
  <si>
    <t>(тыс. руб.)</t>
  </si>
  <si>
    <t xml:space="preserve">Раздел </t>
  </si>
  <si>
    <t>Подраздел</t>
  </si>
  <si>
    <t>Структура расходов, %</t>
  </si>
  <si>
    <t>Процентное исполнение на 1 апреля 2024 года, %</t>
  </si>
  <si>
    <t>на 1 апреля 2024 года</t>
  </si>
  <si>
    <t>Источники финансирования дефицита бюджетов - всего</t>
  </si>
  <si>
    <t>источники внутреннего финансирования</t>
  </si>
  <si>
    <t>из них:</t>
  </si>
  <si>
    <t>Кредиты кредитных организаций в валюте Российской Федерации</t>
  </si>
  <si>
    <t>Привлечение кредитов от кредитных организаций в валюте Российской Федерации</t>
  </si>
  <si>
    <t>Привлечение муниципальными округами кредитов от кредитных организаций в валюте Российской Федерации</t>
  </si>
  <si>
    <t>источники внешнего финансирования</t>
  </si>
  <si>
    <t>Изменение остатков средств</t>
  </si>
  <si>
    <t>Изменение остатков средств на счетах по учету средств бюджетов</t>
  </si>
  <si>
    <t>увеличение остатков средств, всего</t>
  </si>
  <si>
    <t>уменьшение остатков средств, всего</t>
  </si>
  <si>
    <t>ИСТОЧНИКИ ФИНАНСИРОВАНИЯ ДЕФИЦИТА БЮДЖЕТА</t>
  </si>
  <si>
    <t xml:space="preserve">Наименование </t>
  </si>
  <si>
    <t>И.А. Быков</t>
  </si>
  <si>
    <t>Глава Волгодского муниципального округа</t>
  </si>
  <si>
    <t>-</t>
  </si>
  <si>
    <t>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</si>
</sst>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b/>
      <sz val="11"/>
      <color theme="1"/>
      <name val="Calibri"/>
      <family val="2"/>
      <charset val="204"/>
      <scheme val="minor"/>
    </font>
    <font>
      <sz val="10"/>
      <name val="Arial"/>
      <family val="2"/>
      <charset val="204"/>
    </font>
    <font>
      <sz val="14"/>
      <color indexed="8"/>
      <name val="Times New Roman"/>
      <family val="1"/>
      <charset val="204"/>
    </font>
    <font>
      <b/>
      <sz val="14"/>
      <color indexed="8"/>
      <name val="Times New Roman"/>
      <family val="1"/>
      <charset val="204"/>
    </font>
    <font>
      <b/>
      <sz val="14"/>
      <color theme="1"/>
      <name val="Times New Roman"/>
      <family val="1"/>
      <charset val="204"/>
    </font>
    <font>
      <sz val="12"/>
      <color theme="1"/>
      <name val="Times New Roman"/>
      <family val="1"/>
      <charset val="204"/>
    </font>
    <font>
      <sz val="14"/>
      <color theme="1"/>
      <name val="Times New Roman"/>
      <family val="1"/>
      <charset val="204"/>
    </font>
  </fonts>
  <fills count="2">
    <fill>
      <patternFill patternType="none"/>
    </fill>
    <fill>
      <patternFill patternType="gray125"/>
    </fill>
  </fills>
  <borders count="14">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bottom style="medium">
        <color indexed="64"/>
      </bottom>
      <diagonal/>
    </border>
    <border>
      <left style="thin">
        <color indexed="64"/>
      </left>
      <right style="thin">
        <color indexed="64"/>
      </right>
      <top style="thin">
        <color indexed="64"/>
      </top>
      <bottom/>
      <diagonal/>
    </border>
  </borders>
  <cellStyleXfs count="2">
    <xf numFmtId="0" fontId="0" fillId="0" borderId="0"/>
    <xf numFmtId="0" fontId="2" fillId="0" borderId="0"/>
  </cellStyleXfs>
  <cellXfs count="44">
    <xf numFmtId="0" fontId="0" fillId="0" borderId="0" xfId="0"/>
    <xf numFmtId="164" fontId="3" fillId="0" borderId="3" xfId="1" applyNumberFormat="1" applyFont="1" applyBorder="1" applyAlignment="1">
      <alignment horizontal="left" wrapText="1"/>
    </xf>
    <xf numFmtId="164" fontId="3" fillId="0" borderId="4" xfId="1" applyNumberFormat="1" applyFont="1" applyBorder="1" applyAlignment="1">
      <alignment horizontal="left" wrapText="1"/>
    </xf>
    <xf numFmtId="164" fontId="4" fillId="0" borderId="3" xfId="1" applyNumberFormat="1" applyFont="1" applyBorder="1" applyAlignment="1">
      <alignment horizontal="left" wrapText="1"/>
    </xf>
    <xf numFmtId="0" fontId="1" fillId="0" borderId="0" xfId="0" applyFont="1"/>
    <xf numFmtId="0" fontId="0" fillId="0" borderId="7" xfId="0" applyBorder="1"/>
    <xf numFmtId="164" fontId="3" fillId="0" borderId="8" xfId="1" applyNumberFormat="1" applyFont="1" applyBorder="1" applyAlignment="1">
      <alignment horizontal="center" vertical="center" wrapText="1"/>
    </xf>
    <xf numFmtId="164" fontId="3" fillId="0" borderId="6" xfId="1" applyNumberFormat="1" applyFont="1" applyBorder="1" applyAlignment="1">
      <alignment horizontal="center" vertical="center" wrapText="1"/>
    </xf>
    <xf numFmtId="164" fontId="3" fillId="0" borderId="5" xfId="1" applyNumberFormat="1" applyFont="1" applyBorder="1" applyAlignment="1">
      <alignment horizontal="center" vertical="center" wrapText="1"/>
    </xf>
    <xf numFmtId="0" fontId="7" fillId="0" borderId="8" xfId="0" applyFont="1" applyBorder="1" applyAlignment="1">
      <alignment horizontal="center" vertical="center" wrapText="1"/>
    </xf>
    <xf numFmtId="164" fontId="3" fillId="0" borderId="3" xfId="1" applyNumberFormat="1" applyFont="1" applyBorder="1" applyAlignment="1">
      <alignment horizontal="center" vertical="center" wrapText="1"/>
    </xf>
    <xf numFmtId="164" fontId="4" fillId="0" borderId="3" xfId="1" applyNumberFormat="1" applyFont="1" applyBorder="1" applyAlignment="1">
      <alignment horizontal="center" vertical="center" wrapText="1"/>
    </xf>
    <xf numFmtId="2" fontId="7" fillId="0" borderId="9" xfId="0" applyNumberFormat="1" applyFont="1" applyBorder="1" applyAlignment="1">
      <alignment horizontal="center" vertical="center"/>
    </xf>
    <xf numFmtId="0" fontId="7" fillId="0" borderId="0" xfId="0" applyFont="1"/>
    <xf numFmtId="164" fontId="3" fillId="0" borderId="1" xfId="0" applyNumberFormat="1" applyFont="1" applyBorder="1" applyAlignment="1">
      <alignment horizontal="center" vertical="center" wrapText="1"/>
    </xf>
    <xf numFmtId="164" fontId="3" fillId="0" borderId="11" xfId="0" applyNumberFormat="1" applyFont="1" applyBorder="1" applyAlignment="1">
      <alignment horizontal="center" vertical="center" wrapText="1"/>
    </xf>
    <xf numFmtId="164" fontId="3" fillId="0" borderId="9" xfId="1" applyNumberFormat="1"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Alignment="1">
      <alignment horizontal="center" vertical="center"/>
    </xf>
    <xf numFmtId="49" fontId="3" fillId="0" borderId="3" xfId="1" applyNumberFormat="1" applyFont="1" applyBorder="1" applyAlignment="1">
      <alignment horizontal="center" vertical="center" wrapText="1"/>
    </xf>
    <xf numFmtId="49" fontId="7" fillId="0" borderId="0" xfId="0" applyNumberFormat="1" applyFont="1" applyAlignment="1">
      <alignment horizontal="center" vertical="center"/>
    </xf>
    <xf numFmtId="164" fontId="3" fillId="0" borderId="9" xfId="0" applyNumberFormat="1" applyFont="1" applyBorder="1" applyAlignment="1">
      <alignment horizontal="center" vertical="center" wrapText="1"/>
    </xf>
    <xf numFmtId="164" fontId="3" fillId="0" borderId="2" xfId="0" applyNumberFormat="1" applyFont="1" applyBorder="1" applyAlignment="1">
      <alignment horizontal="center" vertical="center" wrapText="1"/>
    </xf>
    <xf numFmtId="164" fontId="3" fillId="0" borderId="4" xfId="1" applyNumberFormat="1" applyFont="1" applyBorder="1" applyAlignment="1">
      <alignment horizontal="center" vertical="center" wrapText="1"/>
    </xf>
    <xf numFmtId="0" fontId="6" fillId="0" borderId="0" xfId="0" applyFont="1" applyAlignment="1">
      <alignment vertical="top"/>
    </xf>
    <xf numFmtId="0" fontId="0" fillId="0" borderId="12" xfId="0" applyBorder="1"/>
    <xf numFmtId="0" fontId="6" fillId="0" borderId="0" xfId="0" applyFont="1" applyBorder="1" applyAlignment="1">
      <alignment horizontal="center" vertical="center"/>
    </xf>
    <xf numFmtId="0" fontId="6" fillId="0" borderId="0" xfId="0" applyFont="1" applyAlignment="1">
      <alignment vertical="center"/>
    </xf>
    <xf numFmtId="164" fontId="3" fillId="0" borderId="0" xfId="1" applyNumberFormat="1" applyFont="1" applyBorder="1" applyAlignment="1">
      <alignment horizontal="left" wrapText="1"/>
    </xf>
    <xf numFmtId="164" fontId="3" fillId="0" borderId="0" xfId="1" applyNumberFormat="1" applyFont="1" applyBorder="1" applyAlignment="1">
      <alignment horizontal="center" vertical="center" wrapText="1"/>
    </xf>
    <xf numFmtId="49" fontId="4" fillId="0" borderId="3" xfId="1" applyNumberFormat="1" applyFont="1" applyBorder="1" applyAlignment="1">
      <alignment horizontal="center" vertical="center" wrapText="1"/>
    </xf>
    <xf numFmtId="2" fontId="5" fillId="0" borderId="9" xfId="0" applyNumberFormat="1" applyFont="1" applyBorder="1" applyAlignment="1">
      <alignment horizontal="center" vertical="center"/>
    </xf>
    <xf numFmtId="164" fontId="4" fillId="0" borderId="10" xfId="1" applyNumberFormat="1" applyFont="1" applyBorder="1" applyAlignment="1">
      <alignment horizontal="left" wrapText="1"/>
    </xf>
    <xf numFmtId="49" fontId="4" fillId="0" borderId="10" xfId="1" applyNumberFormat="1" applyFont="1" applyBorder="1" applyAlignment="1">
      <alignment horizontal="center" vertical="center" wrapText="1"/>
    </xf>
    <xf numFmtId="164" fontId="4" fillId="0" borderId="10" xfId="1" applyNumberFormat="1" applyFont="1" applyBorder="1" applyAlignment="1">
      <alignment horizontal="center" vertical="center" wrapText="1"/>
    </xf>
    <xf numFmtId="2" fontId="5" fillId="0" borderId="13" xfId="0" applyNumberFormat="1" applyFont="1" applyBorder="1" applyAlignment="1">
      <alignment horizontal="center" vertical="center"/>
    </xf>
    <xf numFmtId="164" fontId="3" fillId="0" borderId="9" xfId="1" applyNumberFormat="1" applyFont="1" applyBorder="1" applyAlignment="1">
      <alignment horizontal="left" wrapText="1"/>
    </xf>
    <xf numFmtId="49" fontId="3" fillId="0" borderId="9" xfId="1" applyNumberFormat="1" applyFont="1" applyBorder="1" applyAlignment="1">
      <alignment horizontal="center" vertical="center" wrapText="1"/>
    </xf>
    <xf numFmtId="164" fontId="4" fillId="0" borderId="5" xfId="1" applyNumberFormat="1" applyFont="1" applyBorder="1" applyAlignment="1">
      <alignment horizontal="center" vertical="center" wrapText="1"/>
    </xf>
    <xf numFmtId="0" fontId="5" fillId="0" borderId="0" xfId="0" applyFont="1" applyAlignment="1">
      <alignment horizontal="center"/>
    </xf>
    <xf numFmtId="0" fontId="6" fillId="0" borderId="0" xfId="0" applyFont="1" applyAlignment="1">
      <alignment horizontal="center"/>
    </xf>
    <xf numFmtId="0" fontId="0" fillId="0" borderId="0" xfId="0" applyAlignment="1">
      <alignment horizontal="center"/>
    </xf>
    <xf numFmtId="0" fontId="7" fillId="0" borderId="0" xfId="0" applyFont="1" applyAlignment="1">
      <alignment horizontal="center" vertical="center"/>
    </xf>
    <xf numFmtId="0" fontId="7" fillId="0" borderId="0" xfId="0" applyFont="1" applyAlignment="1">
      <alignment horizontal="center"/>
    </xf>
  </cellXfs>
  <cellStyles count="2">
    <cellStyle name="Обычный" xfId="0" builtinId="0"/>
    <cellStyle name="Обычный 2" xfId="1" xr:uid="{8D71B8B1-2F01-4491-A9BD-327262E7E4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24FBC-826E-480A-99F6-A771C04DAE44}">
  <dimension ref="A3:E91"/>
  <sheetViews>
    <sheetView workbookViewId="0">
      <selection activeCell="C91" sqref="C91"/>
    </sheetView>
  </sheetViews>
  <sheetFormatPr defaultRowHeight="15" x14ac:dyDescent="0.25"/>
  <cols>
    <col min="1" max="1" width="58.5703125" customWidth="1"/>
    <col min="2" max="2" width="22.5703125" customWidth="1"/>
    <col min="3" max="3" width="26.85546875" customWidth="1"/>
    <col min="4" max="4" width="22.28515625" customWidth="1"/>
    <col min="5" max="5" width="25.42578125" customWidth="1"/>
  </cols>
  <sheetData>
    <row r="3" spans="1:5" ht="18.75" x14ac:dyDescent="0.3">
      <c r="A3" s="39" t="s">
        <v>84</v>
      </c>
      <c r="B3" s="39"/>
      <c r="C3" s="39"/>
      <c r="D3" s="39"/>
      <c r="E3" s="39"/>
    </row>
    <row r="4" spans="1:5" ht="18.75" x14ac:dyDescent="0.3">
      <c r="A4" s="39" t="s">
        <v>85</v>
      </c>
      <c r="B4" s="39"/>
      <c r="C4" s="39"/>
      <c r="D4" s="39"/>
      <c r="E4" s="39"/>
    </row>
    <row r="5" spans="1:5" ht="18.75" x14ac:dyDescent="0.3">
      <c r="A5" s="39" t="s">
        <v>163</v>
      </c>
      <c r="B5" s="39"/>
      <c r="C5" s="39"/>
      <c r="D5" s="39"/>
      <c r="E5" s="39"/>
    </row>
    <row r="6" spans="1:5" ht="15.75" x14ac:dyDescent="0.25">
      <c r="A6" s="40" t="s">
        <v>86</v>
      </c>
      <c r="B6" s="41"/>
      <c r="C6" s="41"/>
      <c r="D6" s="41"/>
      <c r="E6" s="41"/>
    </row>
    <row r="7" spans="1:5" ht="15.75" x14ac:dyDescent="0.25">
      <c r="A7" s="40" t="s">
        <v>87</v>
      </c>
      <c r="B7" s="40"/>
      <c r="C7" s="40"/>
      <c r="D7" s="40"/>
      <c r="E7" s="40"/>
    </row>
    <row r="8" spans="1:5" x14ac:dyDescent="0.25">
      <c r="A8" s="5"/>
      <c r="B8" s="5"/>
      <c r="C8" s="5"/>
      <c r="D8" s="5"/>
      <c r="E8" s="5"/>
    </row>
    <row r="9" spans="1:5" ht="75" x14ac:dyDescent="0.25">
      <c r="A9" s="6" t="s">
        <v>0</v>
      </c>
      <c r="B9" s="7" t="s">
        <v>88</v>
      </c>
      <c r="C9" s="8" t="s">
        <v>90</v>
      </c>
      <c r="D9" s="9" t="s">
        <v>91</v>
      </c>
      <c r="E9" s="9" t="s">
        <v>89</v>
      </c>
    </row>
    <row r="10" spans="1:5" s="4" customFormat="1" ht="23.25" customHeight="1" x14ac:dyDescent="0.3">
      <c r="A10" s="3" t="s">
        <v>3</v>
      </c>
      <c r="B10" s="11">
        <v>943198.4</v>
      </c>
      <c r="C10" s="38">
        <v>197889.50174000001</v>
      </c>
      <c r="D10" s="31">
        <f>C10/B10*100</f>
        <v>20.980686750528839</v>
      </c>
      <c r="E10" s="31">
        <f>C10*100/$C$91</f>
        <v>37.666476122747916</v>
      </c>
    </row>
    <row r="11" spans="1:5" s="4" customFormat="1" ht="18.75" x14ac:dyDescent="0.3">
      <c r="A11" s="3" t="s">
        <v>4</v>
      </c>
      <c r="B11" s="11">
        <v>607494.30000000005</v>
      </c>
      <c r="C11" s="11">
        <v>119041.80679999999</v>
      </c>
      <c r="D11" s="31">
        <f t="shared" ref="D11:D74" si="0">C11/B11*100</f>
        <v>19.595543003448753</v>
      </c>
      <c r="E11" s="31">
        <f t="shared" ref="E11:E74" si="1">C11*100/$C$91</f>
        <v>22.658530816516926</v>
      </c>
    </row>
    <row r="12" spans="1:5" ht="18.75" x14ac:dyDescent="0.3">
      <c r="A12" s="1" t="s">
        <v>5</v>
      </c>
      <c r="B12" s="10">
        <v>607494.30000000005</v>
      </c>
      <c r="C12" s="10">
        <v>119041.80679999999</v>
      </c>
      <c r="D12" s="12">
        <f t="shared" si="0"/>
        <v>19.595543003448753</v>
      </c>
      <c r="E12" s="12">
        <f t="shared" si="1"/>
        <v>22.658530816516926</v>
      </c>
    </row>
    <row r="13" spans="1:5" s="4" customFormat="1" ht="57.75" customHeight="1" x14ac:dyDescent="0.3">
      <c r="A13" s="3" t="s">
        <v>6</v>
      </c>
      <c r="B13" s="11">
        <v>61542</v>
      </c>
      <c r="C13" s="11">
        <v>14995.705609999999</v>
      </c>
      <c r="D13" s="31">
        <f t="shared" si="0"/>
        <v>24.366620535569204</v>
      </c>
      <c r="E13" s="31">
        <f t="shared" si="1"/>
        <v>2.8542968795026789</v>
      </c>
    </row>
    <row r="14" spans="1:5" ht="56.25" x14ac:dyDescent="0.3">
      <c r="A14" s="1" t="s">
        <v>7</v>
      </c>
      <c r="B14" s="10">
        <v>61542</v>
      </c>
      <c r="C14" s="10">
        <v>14995.705609999999</v>
      </c>
      <c r="D14" s="12">
        <f t="shared" si="0"/>
        <v>24.366620535569204</v>
      </c>
      <c r="E14" s="12">
        <f t="shared" si="1"/>
        <v>2.8542968795026789</v>
      </c>
    </row>
    <row r="15" spans="1:5" s="4" customFormat="1" ht="18.75" x14ac:dyDescent="0.3">
      <c r="A15" s="3" t="s">
        <v>8</v>
      </c>
      <c r="B15" s="11">
        <v>126199</v>
      </c>
      <c r="C15" s="11">
        <v>29391.57272</v>
      </c>
      <c r="D15" s="31">
        <f t="shared" si="0"/>
        <v>23.289861821409044</v>
      </c>
      <c r="E15" s="31">
        <f t="shared" si="1"/>
        <v>5.5944199279577651</v>
      </c>
    </row>
    <row r="16" spans="1:5" ht="37.5" x14ac:dyDescent="0.3">
      <c r="A16" s="1" t="s">
        <v>9</v>
      </c>
      <c r="B16" s="10">
        <v>116556</v>
      </c>
      <c r="C16" s="10">
        <v>19915.78429</v>
      </c>
      <c r="D16" s="12">
        <f t="shared" si="0"/>
        <v>17.086880375098666</v>
      </c>
      <c r="E16" s="12">
        <f t="shared" si="1"/>
        <v>3.7907893386415625</v>
      </c>
    </row>
    <row r="17" spans="1:5" ht="56.25" x14ac:dyDescent="0.3">
      <c r="A17" s="1" t="s">
        <v>10</v>
      </c>
      <c r="B17" s="10">
        <v>72000</v>
      </c>
      <c r="C17" s="10">
        <v>5857.0954199999996</v>
      </c>
      <c r="D17" s="12">
        <f t="shared" si="0"/>
        <v>8.1348547499999988</v>
      </c>
      <c r="E17" s="12">
        <f t="shared" si="1"/>
        <v>1.1148451173319234</v>
      </c>
    </row>
    <row r="18" spans="1:5" ht="37.5" x14ac:dyDescent="0.3">
      <c r="A18" s="1" t="s">
        <v>11</v>
      </c>
      <c r="B18" s="10">
        <v>0</v>
      </c>
      <c r="C18" s="10">
        <v>2.5824400000000001</v>
      </c>
      <c r="D18" s="12"/>
      <c r="E18" s="12">
        <f t="shared" si="1"/>
        <v>4.9154408770117879E-4</v>
      </c>
    </row>
    <row r="19" spans="1:5" ht="18.75" x14ac:dyDescent="0.3">
      <c r="A19" s="1" t="s">
        <v>12</v>
      </c>
      <c r="B19" s="10">
        <v>5692</v>
      </c>
      <c r="C19" s="10">
        <v>7468.0624299999999</v>
      </c>
      <c r="D19" s="12">
        <f t="shared" si="0"/>
        <v>131.20278338018272</v>
      </c>
      <c r="E19" s="12">
        <f t="shared" si="1"/>
        <v>1.4214781114178057</v>
      </c>
    </row>
    <row r="20" spans="1:5" ht="37.5" x14ac:dyDescent="0.3">
      <c r="A20" s="1" t="s">
        <v>13</v>
      </c>
      <c r="B20" s="10">
        <v>3951</v>
      </c>
      <c r="C20" s="10">
        <v>2005.14356</v>
      </c>
      <c r="D20" s="12">
        <f t="shared" si="0"/>
        <v>50.750279929131871</v>
      </c>
      <c r="E20" s="12">
        <f t="shared" si="1"/>
        <v>0.38166093381069599</v>
      </c>
    </row>
    <row r="21" spans="1:5" s="4" customFormat="1" ht="18.75" x14ac:dyDescent="0.3">
      <c r="A21" s="3" t="s">
        <v>14</v>
      </c>
      <c r="B21" s="11">
        <v>58595</v>
      </c>
      <c r="C21" s="11">
        <v>5846.5445799999998</v>
      </c>
      <c r="D21" s="31">
        <f t="shared" si="0"/>
        <v>9.9778898882157172</v>
      </c>
      <c r="E21" s="31">
        <f t="shared" si="1"/>
        <v>1.1128368604034831</v>
      </c>
    </row>
    <row r="22" spans="1:5" ht="18.75" x14ac:dyDescent="0.3">
      <c r="A22" s="1" t="s">
        <v>15</v>
      </c>
      <c r="B22" s="10">
        <v>23487</v>
      </c>
      <c r="C22" s="10">
        <v>1462.6789899999999</v>
      </c>
      <c r="D22" s="12">
        <f t="shared" si="0"/>
        <v>6.227610976284752</v>
      </c>
      <c r="E22" s="12">
        <f t="shared" si="1"/>
        <v>0.27840771121080504</v>
      </c>
    </row>
    <row r="23" spans="1:5" ht="18.75" x14ac:dyDescent="0.3">
      <c r="A23" s="1" t="s">
        <v>16</v>
      </c>
      <c r="B23" s="10">
        <v>35108</v>
      </c>
      <c r="C23" s="10">
        <v>4383.8655899999994</v>
      </c>
      <c r="D23" s="12">
        <f t="shared" si="0"/>
        <v>12.486799561353536</v>
      </c>
      <c r="E23" s="12">
        <f t="shared" si="1"/>
        <v>0.83442914919267797</v>
      </c>
    </row>
    <row r="24" spans="1:5" ht="18.75" x14ac:dyDescent="0.3">
      <c r="A24" s="1" t="s">
        <v>17</v>
      </c>
      <c r="B24" s="10">
        <v>10862</v>
      </c>
      <c r="C24" s="10">
        <v>2663.0474199999999</v>
      </c>
      <c r="D24" s="12">
        <f t="shared" si="0"/>
        <v>24.517100165715338</v>
      </c>
      <c r="E24" s="12">
        <f t="shared" si="1"/>
        <v>0.50688698075032823</v>
      </c>
    </row>
    <row r="25" spans="1:5" ht="18.75" x14ac:dyDescent="0.3">
      <c r="A25" s="1" t="s">
        <v>18</v>
      </c>
      <c r="B25" s="10">
        <v>24246</v>
      </c>
      <c r="C25" s="10">
        <v>1720.81817</v>
      </c>
      <c r="D25" s="12">
        <f t="shared" si="0"/>
        <v>7.0973280953559357</v>
      </c>
      <c r="E25" s="12">
        <f t="shared" si="1"/>
        <v>0.32754216844234985</v>
      </c>
    </row>
    <row r="26" spans="1:5" s="4" customFormat="1" ht="18.75" x14ac:dyDescent="0.3">
      <c r="A26" s="3" t="s">
        <v>19</v>
      </c>
      <c r="B26" s="11">
        <v>1883</v>
      </c>
      <c r="C26" s="11">
        <v>528.17688999999996</v>
      </c>
      <c r="D26" s="31">
        <f t="shared" si="0"/>
        <v>28.049755177907592</v>
      </c>
      <c r="E26" s="31">
        <f t="shared" si="1"/>
        <v>0.10053369198893132</v>
      </c>
    </row>
    <row r="27" spans="1:5" ht="56.25" x14ac:dyDescent="0.3">
      <c r="A27" s="1" t="s">
        <v>20</v>
      </c>
      <c r="B27" s="10">
        <v>1733</v>
      </c>
      <c r="C27" s="10">
        <v>490.59689000000003</v>
      </c>
      <c r="D27" s="12">
        <f t="shared" si="0"/>
        <v>28.309110790536646</v>
      </c>
      <c r="E27" s="12">
        <f t="shared" si="1"/>
        <v>9.3380679018325904E-2</v>
      </c>
    </row>
    <row r="28" spans="1:5" ht="75" x14ac:dyDescent="0.3">
      <c r="A28" s="1" t="s">
        <v>21</v>
      </c>
      <c r="B28" s="10">
        <v>150</v>
      </c>
      <c r="C28" s="10">
        <v>37.58</v>
      </c>
      <c r="D28" s="12">
        <f t="shared" si="0"/>
        <v>25.053333333333335</v>
      </c>
      <c r="E28" s="12">
        <f t="shared" si="1"/>
        <v>7.153012970605434E-3</v>
      </c>
    </row>
    <row r="29" spans="1:5" s="4" customFormat="1" ht="75" x14ac:dyDescent="0.3">
      <c r="A29" s="3" t="s">
        <v>22</v>
      </c>
      <c r="B29" s="11">
        <v>36240.5</v>
      </c>
      <c r="C29" s="11">
        <v>9499.3341199999995</v>
      </c>
      <c r="D29" s="31">
        <f t="shared" si="0"/>
        <v>26.211928974489869</v>
      </c>
      <c r="E29" s="31">
        <f t="shared" si="1"/>
        <v>1.8081122983628195</v>
      </c>
    </row>
    <row r="30" spans="1:5" ht="150" x14ac:dyDescent="0.3">
      <c r="A30" s="1" t="s">
        <v>23</v>
      </c>
      <c r="B30" s="10">
        <v>36187.5</v>
      </c>
      <c r="C30" s="10">
        <v>9468.4383300000009</v>
      </c>
      <c r="D30" s="12">
        <f t="shared" si="0"/>
        <v>26.164941844559586</v>
      </c>
      <c r="E30" s="12">
        <f t="shared" si="1"/>
        <v>1.8022315642859941</v>
      </c>
    </row>
    <row r="31" spans="1:5" ht="131.25" x14ac:dyDescent="0.3">
      <c r="A31" s="1" t="s">
        <v>24</v>
      </c>
      <c r="B31" s="10">
        <v>286</v>
      </c>
      <c r="C31" s="10">
        <v>475.53669000000002</v>
      </c>
      <c r="D31" s="12">
        <f t="shared" si="0"/>
        <v>166.27156993006992</v>
      </c>
      <c r="E31" s="12">
        <f t="shared" si="1"/>
        <v>9.0514106215241488E-2</v>
      </c>
    </row>
    <row r="32" spans="1:5" ht="150" x14ac:dyDescent="0.3">
      <c r="A32" s="1" t="s">
        <v>25</v>
      </c>
      <c r="B32" s="10">
        <v>161</v>
      </c>
      <c r="C32" s="10">
        <v>45</v>
      </c>
      <c r="D32" s="12">
        <f t="shared" si="0"/>
        <v>27.950310559006208</v>
      </c>
      <c r="E32" s="12">
        <f t="shared" si="1"/>
        <v>8.5653428333487096E-3</v>
      </c>
    </row>
    <row r="33" spans="1:5" ht="75" x14ac:dyDescent="0.3">
      <c r="A33" s="1" t="s">
        <v>26</v>
      </c>
      <c r="B33" s="10">
        <v>21138.5</v>
      </c>
      <c r="C33" s="10">
        <v>4947.2135399999997</v>
      </c>
      <c r="D33" s="12">
        <f t="shared" si="0"/>
        <v>23.403806041109824</v>
      </c>
      <c r="E33" s="12">
        <f t="shared" si="1"/>
        <v>0.94165733421966002</v>
      </c>
    </row>
    <row r="34" spans="1:5" ht="75" x14ac:dyDescent="0.3">
      <c r="A34" s="1" t="s">
        <v>27</v>
      </c>
      <c r="B34" s="10">
        <v>33</v>
      </c>
      <c r="C34" s="10">
        <v>16.675000000000001</v>
      </c>
      <c r="D34" s="12">
        <f t="shared" si="0"/>
        <v>50.530303030303038</v>
      </c>
      <c r="E34" s="12">
        <f t="shared" si="1"/>
        <v>3.1739353721353275E-3</v>
      </c>
    </row>
    <row r="35" spans="1:5" ht="131.25" x14ac:dyDescent="0.3">
      <c r="A35" s="1" t="s">
        <v>28</v>
      </c>
      <c r="B35" s="10">
        <v>20</v>
      </c>
      <c r="C35" s="10">
        <v>14.217889999999999</v>
      </c>
      <c r="D35" s="12">
        <f t="shared" si="0"/>
        <v>71.089449999999999</v>
      </c>
      <c r="E35" s="12">
        <f t="shared" si="1"/>
        <v>2.706246715929784E-3</v>
      </c>
    </row>
    <row r="36" spans="1:5" s="4" customFormat="1" ht="37.5" x14ac:dyDescent="0.3">
      <c r="A36" s="3" t="s">
        <v>29</v>
      </c>
      <c r="B36" s="11">
        <v>3350</v>
      </c>
      <c r="C36" s="11">
        <v>2091.2793799999999</v>
      </c>
      <c r="D36" s="31">
        <f t="shared" si="0"/>
        <v>62.426250149253725</v>
      </c>
      <c r="E36" s="31">
        <f t="shared" si="1"/>
        <v>0.39805610777806516</v>
      </c>
    </row>
    <row r="37" spans="1:5" ht="37.5" x14ac:dyDescent="0.3">
      <c r="A37" s="1" t="s">
        <v>30</v>
      </c>
      <c r="B37" s="10">
        <v>3350</v>
      </c>
      <c r="C37" s="10">
        <v>2091.2793799999999</v>
      </c>
      <c r="D37" s="12">
        <f t="shared" si="0"/>
        <v>62.426250149253725</v>
      </c>
      <c r="E37" s="12">
        <f t="shared" si="1"/>
        <v>0.39805610777806516</v>
      </c>
    </row>
    <row r="38" spans="1:5" ht="56.25" x14ac:dyDescent="0.3">
      <c r="A38" s="1" t="s">
        <v>31</v>
      </c>
      <c r="B38" s="10">
        <v>700</v>
      </c>
      <c r="C38" s="10">
        <v>312.74968000000001</v>
      </c>
      <c r="D38" s="12">
        <f t="shared" si="0"/>
        <v>44.678525714285719</v>
      </c>
      <c r="E38" s="12">
        <f t="shared" si="1"/>
        <v>5.9529071782668939E-2</v>
      </c>
    </row>
    <row r="39" spans="1:5" ht="37.5" x14ac:dyDescent="0.3">
      <c r="A39" s="1" t="s">
        <v>32</v>
      </c>
      <c r="B39" s="10">
        <v>800</v>
      </c>
      <c r="C39" s="10">
        <v>621.27643999999998</v>
      </c>
      <c r="D39" s="12">
        <f t="shared" si="0"/>
        <v>77.659554999999997</v>
      </c>
      <c r="E39" s="12">
        <f t="shared" si="1"/>
        <v>0.11825434895294222</v>
      </c>
    </row>
    <row r="40" spans="1:5" ht="37.5" x14ac:dyDescent="0.3">
      <c r="A40" s="1" t="s">
        <v>33</v>
      </c>
      <c r="B40" s="10">
        <v>1850</v>
      </c>
      <c r="C40" s="10">
        <v>1157.25326</v>
      </c>
      <c r="D40" s="12">
        <f t="shared" si="0"/>
        <v>62.554230270270274</v>
      </c>
      <c r="E40" s="12">
        <f t="shared" si="1"/>
        <v>0.22027268704245404</v>
      </c>
    </row>
    <row r="41" spans="1:5" ht="18.75" x14ac:dyDescent="0.3">
      <c r="A41" s="1" t="s">
        <v>34</v>
      </c>
      <c r="B41" s="10">
        <v>600</v>
      </c>
      <c r="C41" s="10">
        <v>406.81786999999997</v>
      </c>
      <c r="D41" s="12">
        <f t="shared" si="0"/>
        <v>67.802978333333328</v>
      </c>
      <c r="E41" s="12">
        <f t="shared" si="1"/>
        <v>7.7434100606281933E-2</v>
      </c>
    </row>
    <row r="42" spans="1:5" ht="37.5" x14ac:dyDescent="0.3">
      <c r="A42" s="1" t="s">
        <v>35</v>
      </c>
      <c r="B42" s="10">
        <v>1250</v>
      </c>
      <c r="C42" s="10">
        <v>750.43538999999998</v>
      </c>
      <c r="D42" s="12">
        <f t="shared" si="0"/>
        <v>60.034831199999992</v>
      </c>
      <c r="E42" s="12">
        <f t="shared" si="1"/>
        <v>0.14283858643617209</v>
      </c>
    </row>
    <row r="43" spans="1:5" s="4" customFormat="1" ht="56.25" x14ac:dyDescent="0.3">
      <c r="A43" s="3" t="s">
        <v>36</v>
      </c>
      <c r="B43" s="11">
        <v>108</v>
      </c>
      <c r="C43" s="11">
        <v>54.61797</v>
      </c>
      <c r="D43" s="31">
        <f t="shared" si="0"/>
        <v>50.572194444444442</v>
      </c>
      <c r="E43" s="31">
        <f t="shared" si="1"/>
        <v>1.0396036398034551E-2</v>
      </c>
    </row>
    <row r="44" spans="1:5" ht="18.75" x14ac:dyDescent="0.3">
      <c r="A44" s="1" t="s">
        <v>37</v>
      </c>
      <c r="B44" s="10">
        <v>108</v>
      </c>
      <c r="C44" s="10">
        <v>34.15</v>
      </c>
      <c r="D44" s="12">
        <f t="shared" si="0"/>
        <v>31.62037037037037</v>
      </c>
      <c r="E44" s="12">
        <f t="shared" si="1"/>
        <v>6.5001435057524095E-3</v>
      </c>
    </row>
    <row r="45" spans="1:5" ht="37.5" x14ac:dyDescent="0.3">
      <c r="A45" s="1" t="s">
        <v>38</v>
      </c>
      <c r="B45" s="10">
        <v>108</v>
      </c>
      <c r="C45" s="10">
        <v>34.15</v>
      </c>
      <c r="D45" s="12">
        <f t="shared" si="0"/>
        <v>31.62037037037037</v>
      </c>
      <c r="E45" s="12">
        <f t="shared" si="1"/>
        <v>6.5001435057524095E-3</v>
      </c>
    </row>
    <row r="46" spans="1:5" ht="18.75" x14ac:dyDescent="0.3">
      <c r="A46" s="1" t="s">
        <v>39</v>
      </c>
      <c r="B46" s="10">
        <v>0</v>
      </c>
      <c r="C46" s="10">
        <v>20.467970000000001</v>
      </c>
      <c r="D46" s="12"/>
      <c r="E46" s="12">
        <f t="shared" si="1"/>
        <v>3.895892892282142E-3</v>
      </c>
    </row>
    <row r="47" spans="1:5" s="4" customFormat="1" ht="36.75" customHeight="1" x14ac:dyDescent="0.3">
      <c r="A47" s="3" t="s">
        <v>40</v>
      </c>
      <c r="B47" s="11">
        <v>33462</v>
      </c>
      <c r="C47" s="11">
        <v>7804.94434</v>
      </c>
      <c r="D47" s="31">
        <f t="shared" si="0"/>
        <v>23.324799294722371</v>
      </c>
      <c r="E47" s="31">
        <f t="shared" si="1"/>
        <v>1.4856005348289907</v>
      </c>
    </row>
    <row r="48" spans="1:5" ht="131.25" x14ac:dyDescent="0.3">
      <c r="A48" s="1" t="s">
        <v>41</v>
      </c>
      <c r="B48" s="10">
        <v>1499</v>
      </c>
      <c r="C48" s="10">
        <v>1193.3750400000001</v>
      </c>
      <c r="D48" s="12">
        <f t="shared" si="0"/>
        <v>79.611410273515688</v>
      </c>
      <c r="E48" s="12">
        <f t="shared" si="1"/>
        <v>0.22714814103024958</v>
      </c>
    </row>
    <row r="49" spans="1:5" ht="56.25" x14ac:dyDescent="0.3">
      <c r="A49" s="1" t="s">
        <v>42</v>
      </c>
      <c r="B49" s="10">
        <v>31206</v>
      </c>
      <c r="C49" s="10">
        <v>5659.4795800000002</v>
      </c>
      <c r="D49" s="12">
        <f t="shared" si="0"/>
        <v>18.135869960904955</v>
      </c>
      <c r="E49" s="12">
        <f t="shared" si="1"/>
        <v>1.0772307302452526</v>
      </c>
    </row>
    <row r="50" spans="1:5" ht="56.25" x14ac:dyDescent="0.3">
      <c r="A50" s="1" t="s">
        <v>43</v>
      </c>
      <c r="B50" s="10">
        <v>30812</v>
      </c>
      <c r="C50" s="10">
        <v>4884.7145199999995</v>
      </c>
      <c r="D50" s="12">
        <f t="shared" si="0"/>
        <v>15.853286122290013</v>
      </c>
      <c r="E50" s="12">
        <f t="shared" si="1"/>
        <v>0.92976121126303057</v>
      </c>
    </row>
    <row r="51" spans="1:5" ht="93.75" x14ac:dyDescent="0.3">
      <c r="A51" s="1" t="s">
        <v>44</v>
      </c>
      <c r="B51" s="10">
        <v>394</v>
      </c>
      <c r="C51" s="10">
        <v>774.76506000000006</v>
      </c>
      <c r="D51" s="12">
        <f t="shared" si="0"/>
        <v>196.64087817258883</v>
      </c>
      <c r="E51" s="12">
        <f t="shared" si="1"/>
        <v>0.14746951898222185</v>
      </c>
    </row>
    <row r="52" spans="1:5" ht="131.25" x14ac:dyDescent="0.3">
      <c r="A52" s="1" t="s">
        <v>45</v>
      </c>
      <c r="B52" s="10">
        <v>757</v>
      </c>
      <c r="C52" s="10">
        <v>952.08971999999994</v>
      </c>
      <c r="D52" s="12">
        <f t="shared" si="0"/>
        <v>125.77142932628797</v>
      </c>
      <c r="E52" s="12">
        <f t="shared" si="1"/>
        <v>0.18122166355348843</v>
      </c>
    </row>
    <row r="53" spans="1:5" s="4" customFormat="1" ht="37.5" x14ac:dyDescent="0.3">
      <c r="A53" s="3" t="s">
        <v>46</v>
      </c>
      <c r="B53" s="11">
        <v>3289</v>
      </c>
      <c r="C53" s="11">
        <v>1225.6147800000001</v>
      </c>
      <c r="D53" s="31">
        <f t="shared" si="0"/>
        <v>37.264055335968379</v>
      </c>
      <c r="E53" s="31">
        <f t="shared" si="1"/>
        <v>0.23328468382931683</v>
      </c>
    </row>
    <row r="54" spans="1:5" ht="56.25" x14ac:dyDescent="0.3">
      <c r="A54" s="1" t="s">
        <v>47</v>
      </c>
      <c r="B54" s="10">
        <v>0</v>
      </c>
      <c r="C54" s="10">
        <v>91.806449999999998</v>
      </c>
      <c r="D54" s="12" t="s">
        <v>179</v>
      </c>
      <c r="E54" s="12">
        <f t="shared" si="1"/>
        <v>1.7474527079170816E-2</v>
      </c>
    </row>
    <row r="55" spans="1:5" ht="56.25" x14ac:dyDescent="0.3">
      <c r="A55" s="1" t="s">
        <v>48</v>
      </c>
      <c r="B55" s="10">
        <v>150</v>
      </c>
      <c r="C55" s="10">
        <v>18.6813</v>
      </c>
      <c r="D55" s="12">
        <f t="shared" si="0"/>
        <v>12.4542</v>
      </c>
      <c r="E55" s="12">
        <f t="shared" si="1"/>
        <v>3.5558164238363834E-3</v>
      </c>
    </row>
    <row r="56" spans="1:5" ht="187.5" x14ac:dyDescent="0.3">
      <c r="A56" s="1" t="s">
        <v>49</v>
      </c>
      <c r="B56" s="10">
        <v>2800</v>
      </c>
      <c r="C56" s="10">
        <v>323.83926000000002</v>
      </c>
      <c r="D56" s="12">
        <f t="shared" si="0"/>
        <v>11.565687857142857</v>
      </c>
      <c r="E56" s="12">
        <f t="shared" si="1"/>
        <v>6.1639872995509992E-2</v>
      </c>
    </row>
    <row r="57" spans="1:5" ht="37.5" x14ac:dyDescent="0.3">
      <c r="A57" s="1" t="s">
        <v>50</v>
      </c>
      <c r="B57" s="10">
        <v>159</v>
      </c>
      <c r="C57" s="10">
        <v>64.935510000000008</v>
      </c>
      <c r="D57" s="12">
        <f t="shared" si="0"/>
        <v>40.839943396226417</v>
      </c>
      <c r="E57" s="12">
        <f t="shared" si="1"/>
        <v>1.2359886782407634E-2</v>
      </c>
    </row>
    <row r="58" spans="1:5" ht="37.5" x14ac:dyDescent="0.3">
      <c r="A58" s="1" t="s">
        <v>51</v>
      </c>
      <c r="B58" s="10">
        <v>180</v>
      </c>
      <c r="C58" s="10">
        <v>726.35226</v>
      </c>
      <c r="D58" s="12">
        <f t="shared" si="0"/>
        <v>403.5290333333333</v>
      </c>
      <c r="E58" s="12">
        <f t="shared" si="1"/>
        <v>0.13825458054839196</v>
      </c>
    </row>
    <row r="59" spans="1:5" ht="281.25" x14ac:dyDescent="0.3">
      <c r="A59" s="1" t="s">
        <v>52</v>
      </c>
      <c r="B59" s="10">
        <v>0</v>
      </c>
      <c r="C59" s="10">
        <v>648.49599999999998</v>
      </c>
      <c r="D59" s="12"/>
      <c r="E59" s="12">
        <f t="shared" si="1"/>
        <v>0.12343534591234011</v>
      </c>
    </row>
    <row r="60" spans="1:5" ht="37.5" x14ac:dyDescent="0.3">
      <c r="A60" s="1" t="s">
        <v>53</v>
      </c>
      <c r="B60" s="10">
        <v>180</v>
      </c>
      <c r="C60" s="10">
        <v>77.856259999999992</v>
      </c>
      <c r="D60" s="12">
        <f t="shared" si="0"/>
        <v>43.253477777777775</v>
      </c>
      <c r="E60" s="12">
        <f t="shared" si="1"/>
        <v>1.4819234636051861E-2</v>
      </c>
    </row>
    <row r="61" spans="1:5" s="4" customFormat="1" ht="18.75" x14ac:dyDescent="0.3">
      <c r="A61" s="3" t="s">
        <v>54</v>
      </c>
      <c r="B61" s="11">
        <v>11035.6</v>
      </c>
      <c r="C61" s="11">
        <v>7409.9045500000002</v>
      </c>
      <c r="D61" s="31">
        <f t="shared" si="0"/>
        <v>67.145461506397481</v>
      </c>
      <c r="E61" s="31">
        <f t="shared" si="1"/>
        <v>1.4104082851809001</v>
      </c>
    </row>
    <row r="62" spans="1:5" ht="18.75" x14ac:dyDescent="0.3">
      <c r="A62" s="1" t="s">
        <v>55</v>
      </c>
      <c r="B62" s="10">
        <v>7413.43</v>
      </c>
      <c r="C62" s="10">
        <v>7413.43</v>
      </c>
      <c r="D62" s="12">
        <f t="shared" si="0"/>
        <v>100</v>
      </c>
      <c r="E62" s="12">
        <f t="shared" si="1"/>
        <v>1.4110793226896072</v>
      </c>
    </row>
    <row r="63" spans="1:5" ht="18.75" x14ac:dyDescent="0.3">
      <c r="A63" s="1" t="s">
        <v>56</v>
      </c>
      <c r="B63" s="10">
        <v>3622.17</v>
      </c>
      <c r="C63" s="10">
        <v>-3.5254499999999998</v>
      </c>
      <c r="D63" s="12">
        <f t="shared" si="0"/>
        <v>-9.7329777453846716E-2</v>
      </c>
      <c r="E63" s="12">
        <f t="shared" si="1"/>
        <v>-6.7103750870731562E-4</v>
      </c>
    </row>
    <row r="64" spans="1:5" s="4" customFormat="1" ht="18.75" x14ac:dyDescent="0.3">
      <c r="A64" s="3" t="s">
        <v>57</v>
      </c>
      <c r="B64" s="11">
        <v>2242780.0716599999</v>
      </c>
      <c r="C64" s="11">
        <v>327483.51455999998</v>
      </c>
      <c r="D64" s="31">
        <f t="shared" si="0"/>
        <v>14.601677565184184</v>
      </c>
      <c r="E64" s="31">
        <f t="shared" si="1"/>
        <v>62.333523877252077</v>
      </c>
    </row>
    <row r="65" spans="1:5" s="4" customFormat="1" ht="56.25" x14ac:dyDescent="0.3">
      <c r="A65" s="3" t="s">
        <v>58</v>
      </c>
      <c r="B65" s="11">
        <v>2242448.0566199999</v>
      </c>
      <c r="C65" s="11">
        <v>333668.10245000001</v>
      </c>
      <c r="D65" s="31">
        <f t="shared" si="0"/>
        <v>14.879635738494281</v>
      </c>
      <c r="E65" s="31">
        <f t="shared" si="1"/>
        <v>63.510704223048236</v>
      </c>
    </row>
    <row r="66" spans="1:5" ht="37.5" x14ac:dyDescent="0.3">
      <c r="A66" s="1" t="s">
        <v>59</v>
      </c>
      <c r="B66" s="10">
        <v>265678.2</v>
      </c>
      <c r="C66" s="10">
        <v>59681.3</v>
      </c>
      <c r="D66" s="12">
        <f t="shared" si="0"/>
        <v>22.463755023934969</v>
      </c>
      <c r="E66" s="12">
        <f t="shared" si="1"/>
        <v>11.359795449776319</v>
      </c>
    </row>
    <row r="67" spans="1:5" ht="56.25" x14ac:dyDescent="0.3">
      <c r="A67" s="1" t="s">
        <v>60</v>
      </c>
      <c r="B67" s="10">
        <v>1044899.95814</v>
      </c>
      <c r="C67" s="10">
        <v>72094.168569999994</v>
      </c>
      <c r="D67" s="12">
        <f t="shared" si="0"/>
        <v>6.8996240270057045</v>
      </c>
      <c r="E67" s="12">
        <f t="shared" si="1"/>
        <v>13.722472668606295</v>
      </c>
    </row>
    <row r="68" spans="1:5" ht="56.25" x14ac:dyDescent="0.3">
      <c r="A68" s="1" t="s">
        <v>61</v>
      </c>
      <c r="B68" s="10">
        <v>600095</v>
      </c>
      <c r="C68" s="10">
        <v>0</v>
      </c>
      <c r="D68" s="12">
        <f t="shared" si="0"/>
        <v>0</v>
      </c>
      <c r="E68" s="12">
        <f t="shared" si="1"/>
        <v>0</v>
      </c>
    </row>
    <row r="69" spans="1:5" ht="112.5" x14ac:dyDescent="0.3">
      <c r="A69" s="1" t="s">
        <v>62</v>
      </c>
      <c r="B69" s="10">
        <v>2291.66644</v>
      </c>
      <c r="C69" s="10">
        <v>0</v>
      </c>
      <c r="D69" s="12">
        <f t="shared" si="0"/>
        <v>0</v>
      </c>
      <c r="E69" s="12">
        <f t="shared" si="1"/>
        <v>0</v>
      </c>
    </row>
    <row r="70" spans="1:5" ht="93.75" x14ac:dyDescent="0.3">
      <c r="A70" s="1" t="s">
        <v>63</v>
      </c>
      <c r="B70" s="10">
        <v>10435.78125</v>
      </c>
      <c r="C70" s="10">
        <v>0</v>
      </c>
      <c r="D70" s="12">
        <f t="shared" si="0"/>
        <v>0</v>
      </c>
      <c r="E70" s="12">
        <f t="shared" si="1"/>
        <v>0</v>
      </c>
    </row>
    <row r="71" spans="1:5" ht="56.25" x14ac:dyDescent="0.3">
      <c r="A71" s="1" t="s">
        <v>64</v>
      </c>
      <c r="B71" s="10">
        <v>42099.3</v>
      </c>
      <c r="C71" s="10">
        <v>468.64443999999997</v>
      </c>
      <c r="D71" s="12">
        <f t="shared" si="0"/>
        <v>1.1131882002788644</v>
      </c>
      <c r="E71" s="12">
        <f t="shared" si="1"/>
        <v>8.9202228789838203E-2</v>
      </c>
    </row>
    <row r="72" spans="1:5" ht="93.75" x14ac:dyDescent="0.3">
      <c r="A72" s="1" t="s">
        <v>65</v>
      </c>
      <c r="B72" s="10">
        <v>35395.563999999998</v>
      </c>
      <c r="C72" s="10">
        <v>11250.4</v>
      </c>
      <c r="D72" s="12">
        <f t="shared" si="0"/>
        <v>31.784773933818371</v>
      </c>
      <c r="E72" s="12">
        <f t="shared" si="1"/>
        <v>2.1414118447179185</v>
      </c>
    </row>
    <row r="73" spans="1:5" ht="56.25" x14ac:dyDescent="0.3">
      <c r="A73" s="1" t="s">
        <v>66</v>
      </c>
      <c r="B73" s="10">
        <v>1502.8132499999999</v>
      </c>
      <c r="C73" s="10">
        <v>1502.8132499999999</v>
      </c>
      <c r="D73" s="12">
        <f t="shared" si="0"/>
        <v>100</v>
      </c>
      <c r="E73" s="12">
        <f t="shared" si="1"/>
        <v>0.28604690446108849</v>
      </c>
    </row>
    <row r="74" spans="1:5" ht="37.5" x14ac:dyDescent="0.3">
      <c r="A74" s="1" t="s">
        <v>67</v>
      </c>
      <c r="B74" s="10">
        <v>11846.87333</v>
      </c>
      <c r="C74" s="10">
        <v>0</v>
      </c>
      <c r="D74" s="12">
        <f t="shared" si="0"/>
        <v>0</v>
      </c>
      <c r="E74" s="12">
        <f t="shared" si="1"/>
        <v>0</v>
      </c>
    </row>
    <row r="75" spans="1:5" ht="37.5" x14ac:dyDescent="0.3">
      <c r="A75" s="1" t="s">
        <v>68</v>
      </c>
      <c r="B75" s="10">
        <v>11885.65725</v>
      </c>
      <c r="C75" s="10">
        <v>6436.8076500000006</v>
      </c>
      <c r="D75" s="12">
        <f t="shared" ref="D75:D91" si="2">C75/B75*100</f>
        <v>54.156093471398059</v>
      </c>
      <c r="E75" s="12">
        <f t="shared" ref="E75:E91" si="3">C75*100/$C$91</f>
        <v>1.2251880949904812</v>
      </c>
    </row>
    <row r="76" spans="1:5" ht="37.5" x14ac:dyDescent="0.3">
      <c r="A76" s="1" t="s">
        <v>69</v>
      </c>
      <c r="B76" s="10">
        <v>249.57929000000001</v>
      </c>
      <c r="C76" s="10">
        <v>0</v>
      </c>
      <c r="D76" s="12">
        <f t="shared" si="2"/>
        <v>0</v>
      </c>
      <c r="E76" s="12">
        <f t="shared" si="3"/>
        <v>0</v>
      </c>
    </row>
    <row r="77" spans="1:5" ht="18.75" x14ac:dyDescent="0.3">
      <c r="A77" s="1" t="s">
        <v>70</v>
      </c>
      <c r="B77" s="10">
        <v>329097.72333000001</v>
      </c>
      <c r="C77" s="10">
        <v>52435.503229999995</v>
      </c>
      <c r="D77" s="12">
        <f t="shared" si="2"/>
        <v>15.933110293024036</v>
      </c>
      <c r="E77" s="12">
        <f t="shared" si="3"/>
        <v>9.9806235956469695</v>
      </c>
    </row>
    <row r="78" spans="1:5" ht="37.5" x14ac:dyDescent="0.3">
      <c r="A78" s="1" t="s">
        <v>71</v>
      </c>
      <c r="B78" s="10">
        <v>931817.81508000009</v>
      </c>
      <c r="C78" s="10">
        <v>201840.55047999998</v>
      </c>
      <c r="D78" s="12">
        <f t="shared" si="2"/>
        <v>21.660945649839416</v>
      </c>
      <c r="E78" s="12">
        <f t="shared" si="3"/>
        <v>38.418522500733914</v>
      </c>
    </row>
    <row r="79" spans="1:5" ht="56.25" x14ac:dyDescent="0.3">
      <c r="A79" s="1" t="s">
        <v>72</v>
      </c>
      <c r="B79" s="10">
        <v>884161.02500000002</v>
      </c>
      <c r="C79" s="10">
        <v>190052.18594</v>
      </c>
      <c r="D79" s="12">
        <f t="shared" si="2"/>
        <v>21.495200598782329</v>
      </c>
      <c r="E79" s="12">
        <f t="shared" si="3"/>
        <v>36.174713973409673</v>
      </c>
    </row>
    <row r="80" spans="1:5" ht="75" x14ac:dyDescent="0.3">
      <c r="A80" s="1" t="s">
        <v>73</v>
      </c>
      <c r="B80" s="10">
        <v>4003</v>
      </c>
      <c r="C80" s="10">
        <v>683.46253999999999</v>
      </c>
      <c r="D80" s="12">
        <f t="shared" si="2"/>
        <v>17.073758181363978</v>
      </c>
      <c r="E80" s="12">
        <f t="shared" si="3"/>
        <v>0.1300909104189179</v>
      </c>
    </row>
    <row r="81" spans="1:5" ht="93.75" x14ac:dyDescent="0.3">
      <c r="A81" s="1" t="s">
        <v>74</v>
      </c>
      <c r="B81" s="10">
        <v>6.1</v>
      </c>
      <c r="C81" s="10">
        <v>0</v>
      </c>
      <c r="D81" s="12">
        <f t="shared" si="2"/>
        <v>0</v>
      </c>
      <c r="E81" s="12">
        <f t="shared" si="3"/>
        <v>0</v>
      </c>
    </row>
    <row r="82" spans="1:5" ht="112.5" x14ac:dyDescent="0.3">
      <c r="A82" s="1" t="s">
        <v>75</v>
      </c>
      <c r="B82" s="10">
        <v>5010.0900799999999</v>
      </c>
      <c r="C82" s="10">
        <v>1435.5</v>
      </c>
      <c r="D82" s="12">
        <f t="shared" si="2"/>
        <v>28.652179443448251</v>
      </c>
      <c r="E82" s="12">
        <f t="shared" si="3"/>
        <v>0.27323443638382383</v>
      </c>
    </row>
    <row r="83" spans="1:5" ht="187.5" x14ac:dyDescent="0.3">
      <c r="A83" s="1" t="s">
        <v>76</v>
      </c>
      <c r="B83" s="10">
        <v>30814.400000000001</v>
      </c>
      <c r="C83" s="10">
        <v>7740</v>
      </c>
      <c r="D83" s="12">
        <f t="shared" si="2"/>
        <v>25.118126590165634</v>
      </c>
      <c r="E83" s="12">
        <f t="shared" si="3"/>
        <v>1.473238967335978</v>
      </c>
    </row>
    <row r="84" spans="1:5" ht="37.5" x14ac:dyDescent="0.3">
      <c r="A84" s="1" t="s">
        <v>77</v>
      </c>
      <c r="B84" s="10">
        <v>7823.2</v>
      </c>
      <c r="C84" s="10">
        <v>1929.402</v>
      </c>
      <c r="D84" s="12">
        <f t="shared" si="2"/>
        <v>24.662567747213419</v>
      </c>
      <c r="E84" s="12">
        <f t="shared" si="3"/>
        <v>0.36724421318552597</v>
      </c>
    </row>
    <row r="85" spans="1:5" ht="18.75" x14ac:dyDescent="0.3">
      <c r="A85" s="1" t="s">
        <v>78</v>
      </c>
      <c r="B85" s="10">
        <v>52.083400000000005</v>
      </c>
      <c r="C85" s="10">
        <v>52.083400000000005</v>
      </c>
      <c r="D85" s="12">
        <f t="shared" si="2"/>
        <v>100</v>
      </c>
      <c r="E85" s="12">
        <f t="shared" si="3"/>
        <v>9.9136039316985378E-3</v>
      </c>
    </row>
    <row r="86" spans="1:5" s="4" customFormat="1" ht="37.5" x14ac:dyDescent="0.3">
      <c r="A86" s="3" t="s">
        <v>79</v>
      </c>
      <c r="B86" s="11">
        <v>332.01504</v>
      </c>
      <c r="C86" s="11">
        <v>0</v>
      </c>
      <c r="D86" s="31">
        <f t="shared" si="2"/>
        <v>0</v>
      </c>
      <c r="E86" s="31">
        <f t="shared" si="3"/>
        <v>0</v>
      </c>
    </row>
    <row r="87" spans="1:5" ht="37.5" x14ac:dyDescent="0.3">
      <c r="A87" s="1" t="s">
        <v>80</v>
      </c>
      <c r="B87" s="10">
        <v>332.01504</v>
      </c>
      <c r="C87" s="10">
        <v>0</v>
      </c>
      <c r="D87" s="12">
        <f t="shared" si="2"/>
        <v>0</v>
      </c>
      <c r="E87" s="12">
        <f t="shared" si="3"/>
        <v>0</v>
      </c>
    </row>
    <row r="88" spans="1:5" s="4" customFormat="1" ht="108.75" customHeight="1" x14ac:dyDescent="0.3">
      <c r="A88" s="3" t="s">
        <v>81</v>
      </c>
      <c r="B88" s="11">
        <v>0</v>
      </c>
      <c r="C88" s="11">
        <v>2112.8829100000003</v>
      </c>
      <c r="D88" s="31" t="s">
        <v>179</v>
      </c>
      <c r="E88" s="31">
        <f t="shared" si="3"/>
        <v>0.40216814424163266</v>
      </c>
    </row>
    <row r="89" spans="1:5" ht="130.5" customHeight="1" x14ac:dyDescent="0.3">
      <c r="A89" s="1" t="s">
        <v>82</v>
      </c>
      <c r="B89" s="10">
        <v>0</v>
      </c>
      <c r="C89" s="10">
        <v>2112.8829100000003</v>
      </c>
      <c r="D89" s="12" t="s">
        <v>179</v>
      </c>
      <c r="E89" s="12">
        <f t="shared" si="3"/>
        <v>0.40216814424163266</v>
      </c>
    </row>
    <row r="90" spans="1:5" s="4" customFormat="1" ht="75.75" customHeight="1" x14ac:dyDescent="0.3">
      <c r="A90" s="3" t="s">
        <v>83</v>
      </c>
      <c r="B90" s="11">
        <v>0</v>
      </c>
      <c r="C90" s="11">
        <v>-8297.4707999999991</v>
      </c>
      <c r="D90" s="31" t="s">
        <v>179</v>
      </c>
      <c r="E90" s="31">
        <f t="shared" si="3"/>
        <v>-1.5793484900377819</v>
      </c>
    </row>
    <row r="91" spans="1:5" ht="18.75" x14ac:dyDescent="0.3">
      <c r="A91" s="1" t="s">
        <v>2</v>
      </c>
      <c r="B91" s="10">
        <f>B10+B64</f>
        <v>3185978.4716599998</v>
      </c>
      <c r="C91" s="10">
        <f>C10+C64</f>
        <v>525373.01630000002</v>
      </c>
      <c r="D91" s="12">
        <f t="shared" si="2"/>
        <v>16.49016215813484</v>
      </c>
      <c r="E91" s="12">
        <f t="shared" si="3"/>
        <v>100</v>
      </c>
    </row>
  </sheetData>
  <mergeCells count="5">
    <mergeCell ref="A3:E3"/>
    <mergeCell ref="A4:E4"/>
    <mergeCell ref="A5:E5"/>
    <mergeCell ref="A6:E6"/>
    <mergeCell ref="A7:E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42521-FCEA-433A-AFB6-73D136390CEE}">
  <dimension ref="A1:G55"/>
  <sheetViews>
    <sheetView topLeftCell="A25" workbookViewId="0">
      <selection activeCell="E55" sqref="E55"/>
    </sheetView>
  </sheetViews>
  <sheetFormatPr defaultRowHeight="18.75" x14ac:dyDescent="0.3"/>
  <cols>
    <col min="1" max="1" width="56.28515625" style="13" customWidth="1"/>
    <col min="2" max="2" width="10.5703125" style="20" customWidth="1"/>
    <col min="3" max="3" width="9.7109375" style="20" customWidth="1"/>
    <col min="4" max="4" width="17.140625" style="18" customWidth="1"/>
    <col min="5" max="5" width="19.28515625" style="18" customWidth="1"/>
    <col min="6" max="6" width="18" customWidth="1"/>
    <col min="7" max="7" width="13.28515625" customWidth="1"/>
  </cols>
  <sheetData>
    <row r="1" spans="1:7" s="13" customFormat="1" x14ac:dyDescent="0.3">
      <c r="D1" s="18"/>
      <c r="E1" s="18"/>
    </row>
    <row r="2" spans="1:7" s="13" customFormat="1" x14ac:dyDescent="0.3">
      <c r="A2" s="43" t="s">
        <v>157</v>
      </c>
      <c r="B2" s="43"/>
      <c r="C2" s="43"/>
      <c r="D2" s="43"/>
      <c r="E2" s="43"/>
      <c r="F2" s="43"/>
      <c r="G2" s="43"/>
    </row>
    <row r="3" spans="1:7" s="13" customFormat="1" x14ac:dyDescent="0.3">
      <c r="A3" s="42" t="s">
        <v>158</v>
      </c>
      <c r="B3" s="42"/>
      <c r="C3" s="42"/>
      <c r="D3" s="42"/>
      <c r="E3" s="42"/>
      <c r="F3" s="42"/>
      <c r="G3" s="42"/>
    </row>
    <row r="4" spans="1:7" s="13" customFormat="1" ht="89.25" customHeight="1" x14ac:dyDescent="0.3">
      <c r="A4" s="14" t="s">
        <v>0</v>
      </c>
      <c r="B4" s="14" t="s">
        <v>159</v>
      </c>
      <c r="C4" s="15" t="s">
        <v>160</v>
      </c>
      <c r="D4" s="16" t="s">
        <v>88</v>
      </c>
      <c r="E4" s="16" t="s">
        <v>90</v>
      </c>
      <c r="F4" s="17" t="s">
        <v>162</v>
      </c>
      <c r="G4" s="17" t="s">
        <v>161</v>
      </c>
    </row>
    <row r="5" spans="1:7" s="4" customFormat="1" ht="21" customHeight="1" x14ac:dyDescent="0.3">
      <c r="A5" s="3" t="s">
        <v>93</v>
      </c>
      <c r="B5" s="30" t="s">
        <v>143</v>
      </c>
      <c r="C5" s="30" t="s">
        <v>144</v>
      </c>
      <c r="D5" s="11">
        <v>341366.35391000001</v>
      </c>
      <c r="E5" s="38">
        <v>67834.453640000007</v>
      </c>
      <c r="F5" s="31">
        <f>E5/D5*100</f>
        <v>19.871452726089199</v>
      </c>
      <c r="G5" s="31">
        <f>E5*100/$E$54</f>
        <v>12.35678293307533</v>
      </c>
    </row>
    <row r="6" spans="1:7" ht="56.25" x14ac:dyDescent="0.3">
      <c r="A6" s="1" t="s">
        <v>94</v>
      </c>
      <c r="B6" s="19" t="s">
        <v>143</v>
      </c>
      <c r="C6" s="19" t="s">
        <v>145</v>
      </c>
      <c r="D6" s="10">
        <v>6475</v>
      </c>
      <c r="E6" s="10">
        <v>621.38081000000011</v>
      </c>
      <c r="F6" s="12">
        <f t="shared" ref="F6:F54" si="0">E6/D6*100</f>
        <v>9.596614826254827</v>
      </c>
      <c r="G6" s="12">
        <f t="shared" ref="G6:G55" si="1">E6*100/$E$54</f>
        <v>0.11319126750393511</v>
      </c>
    </row>
    <row r="7" spans="1:7" ht="75" x14ac:dyDescent="0.3">
      <c r="A7" s="1" t="s">
        <v>95</v>
      </c>
      <c r="B7" s="19" t="s">
        <v>143</v>
      </c>
      <c r="C7" s="19" t="s">
        <v>146</v>
      </c>
      <c r="D7" s="10">
        <v>5800.2</v>
      </c>
      <c r="E7" s="10">
        <v>953.81918000000007</v>
      </c>
      <c r="F7" s="12">
        <f t="shared" si="0"/>
        <v>16.444591220992379</v>
      </c>
      <c r="G7" s="12">
        <f t="shared" si="1"/>
        <v>0.1737485294303891</v>
      </c>
    </row>
    <row r="8" spans="1:7" ht="93.75" x14ac:dyDescent="0.3">
      <c r="A8" s="1" t="s">
        <v>96</v>
      </c>
      <c r="B8" s="19" t="s">
        <v>143</v>
      </c>
      <c r="C8" s="19" t="s">
        <v>147</v>
      </c>
      <c r="D8" s="10">
        <v>182316.28325000001</v>
      </c>
      <c r="E8" s="10">
        <v>34823.457710000002</v>
      </c>
      <c r="F8" s="12">
        <f t="shared" si="0"/>
        <v>19.100574610907664</v>
      </c>
      <c r="G8" s="12">
        <f t="shared" si="1"/>
        <v>6.3434712717706576</v>
      </c>
    </row>
    <row r="9" spans="1:7" x14ac:dyDescent="0.3">
      <c r="A9" s="1" t="s">
        <v>97</v>
      </c>
      <c r="B9" s="19" t="s">
        <v>143</v>
      </c>
      <c r="C9" s="19" t="s">
        <v>148</v>
      </c>
      <c r="D9" s="10">
        <v>6.1</v>
      </c>
      <c r="E9" s="10">
        <v>0</v>
      </c>
      <c r="F9" s="12">
        <f t="shared" si="0"/>
        <v>0</v>
      </c>
      <c r="G9" s="12">
        <f t="shared" si="1"/>
        <v>0</v>
      </c>
    </row>
    <row r="10" spans="1:7" ht="75" x14ac:dyDescent="0.3">
      <c r="A10" s="1" t="s">
        <v>98</v>
      </c>
      <c r="B10" s="19" t="s">
        <v>143</v>
      </c>
      <c r="C10" s="19" t="s">
        <v>149</v>
      </c>
      <c r="D10" s="10">
        <v>19977.2</v>
      </c>
      <c r="E10" s="10">
        <v>2891.44265</v>
      </c>
      <c r="F10" s="12">
        <f t="shared" si="0"/>
        <v>14.473713283142784</v>
      </c>
      <c r="G10" s="12">
        <f t="shared" si="1"/>
        <v>0.52670770194598859</v>
      </c>
    </row>
    <row r="11" spans="1:7" x14ac:dyDescent="0.3">
      <c r="A11" s="1" t="s">
        <v>99</v>
      </c>
      <c r="B11" s="19" t="s">
        <v>143</v>
      </c>
      <c r="C11" s="19" t="s">
        <v>151</v>
      </c>
      <c r="D11" s="10">
        <v>4866.5355099999997</v>
      </c>
      <c r="E11" s="10">
        <v>0</v>
      </c>
      <c r="F11" s="12">
        <f t="shared" si="0"/>
        <v>0</v>
      </c>
      <c r="G11" s="12">
        <f t="shared" si="1"/>
        <v>0</v>
      </c>
    </row>
    <row r="12" spans="1:7" x14ac:dyDescent="0.3">
      <c r="A12" s="1" t="s">
        <v>100</v>
      </c>
      <c r="B12" s="19" t="s">
        <v>143</v>
      </c>
      <c r="C12" s="19" t="s">
        <v>152</v>
      </c>
      <c r="D12" s="10">
        <v>121925.03515000001</v>
      </c>
      <c r="E12" s="10">
        <v>28544.353289999999</v>
      </c>
      <c r="F12" s="12">
        <f t="shared" si="0"/>
        <v>23.411396400159248</v>
      </c>
      <c r="G12" s="12">
        <f t="shared" si="1"/>
        <v>5.1996641624243587</v>
      </c>
    </row>
    <row r="13" spans="1:7" x14ac:dyDescent="0.3">
      <c r="A13" s="3" t="s">
        <v>101</v>
      </c>
      <c r="B13" s="19" t="s">
        <v>145</v>
      </c>
      <c r="C13" s="19" t="s">
        <v>144</v>
      </c>
      <c r="D13" s="10">
        <v>4003</v>
      </c>
      <c r="E13" s="10">
        <v>683.46253999999999</v>
      </c>
      <c r="F13" s="12">
        <f t="shared" si="0"/>
        <v>17.073758181363978</v>
      </c>
      <c r="G13" s="12">
        <f t="shared" si="1"/>
        <v>0.12450012930727446</v>
      </c>
    </row>
    <row r="14" spans="1:7" ht="37.5" x14ac:dyDescent="0.3">
      <c r="A14" s="1" t="s">
        <v>102</v>
      </c>
      <c r="B14" s="19" t="s">
        <v>145</v>
      </c>
      <c r="C14" s="19" t="s">
        <v>146</v>
      </c>
      <c r="D14" s="10">
        <v>4003</v>
      </c>
      <c r="E14" s="10">
        <v>683.46253999999999</v>
      </c>
      <c r="F14" s="12">
        <f t="shared" si="0"/>
        <v>17.073758181363978</v>
      </c>
      <c r="G14" s="12">
        <f t="shared" si="1"/>
        <v>0.12450012930727446</v>
      </c>
    </row>
    <row r="15" spans="1:7" s="4" customFormat="1" ht="56.25" x14ac:dyDescent="0.3">
      <c r="A15" s="3" t="s">
        <v>103</v>
      </c>
      <c r="B15" s="30" t="s">
        <v>146</v>
      </c>
      <c r="C15" s="30" t="s">
        <v>144</v>
      </c>
      <c r="D15" s="11">
        <v>25968.72334</v>
      </c>
      <c r="E15" s="11">
        <v>717.42791</v>
      </c>
      <c r="F15" s="31">
        <f t="shared" si="0"/>
        <v>2.7626614547313357</v>
      </c>
      <c r="G15" s="31">
        <f t="shared" si="1"/>
        <v>0.13068729057725337</v>
      </c>
    </row>
    <row r="16" spans="1:7" ht="75" x14ac:dyDescent="0.3">
      <c r="A16" s="1" t="s">
        <v>104</v>
      </c>
      <c r="B16" s="19" t="s">
        <v>146</v>
      </c>
      <c r="C16" s="19" t="s">
        <v>1</v>
      </c>
      <c r="D16" s="10">
        <v>21956.52334</v>
      </c>
      <c r="E16" s="10">
        <v>126.744</v>
      </c>
      <c r="F16" s="12">
        <f t="shared" si="0"/>
        <v>0.57724985890229741</v>
      </c>
      <c r="G16" s="12">
        <f t="shared" si="1"/>
        <v>2.3087797012139383E-2</v>
      </c>
    </row>
    <row r="17" spans="1:7" ht="56.25" x14ac:dyDescent="0.3">
      <c r="A17" s="1" t="s">
        <v>105</v>
      </c>
      <c r="B17" s="19" t="s">
        <v>146</v>
      </c>
      <c r="C17" s="19" t="s">
        <v>153</v>
      </c>
      <c r="D17" s="10">
        <v>4012.2</v>
      </c>
      <c r="E17" s="10">
        <v>590.68391000000008</v>
      </c>
      <c r="F17" s="12">
        <f t="shared" si="0"/>
        <v>14.722195055082002</v>
      </c>
      <c r="G17" s="12">
        <f t="shared" si="1"/>
        <v>0.10759949356511402</v>
      </c>
    </row>
    <row r="18" spans="1:7" s="4" customFormat="1" x14ac:dyDescent="0.3">
      <c r="A18" s="3" t="s">
        <v>106</v>
      </c>
      <c r="B18" s="30" t="s">
        <v>147</v>
      </c>
      <c r="C18" s="30" t="s">
        <v>144</v>
      </c>
      <c r="D18" s="11">
        <v>659220.23</v>
      </c>
      <c r="E18" s="11">
        <v>67116.967250000002</v>
      </c>
      <c r="F18" s="31">
        <f t="shared" si="0"/>
        <v>10.181266319754782</v>
      </c>
      <c r="G18" s="31">
        <f t="shared" si="1"/>
        <v>12.226084989730534</v>
      </c>
    </row>
    <row r="19" spans="1:7" x14ac:dyDescent="0.3">
      <c r="A19" s="1" t="s">
        <v>107</v>
      </c>
      <c r="B19" s="19" t="s">
        <v>147</v>
      </c>
      <c r="C19" s="19" t="s">
        <v>148</v>
      </c>
      <c r="D19" s="10">
        <v>753</v>
      </c>
      <c r="E19" s="10">
        <v>51</v>
      </c>
      <c r="F19" s="12">
        <f t="shared" si="0"/>
        <v>6.7729083665338639</v>
      </c>
      <c r="G19" s="12">
        <f t="shared" si="1"/>
        <v>9.2902042512395741E-3</v>
      </c>
    </row>
    <row r="20" spans="1:7" x14ac:dyDescent="0.3">
      <c r="A20" s="1" t="s">
        <v>108</v>
      </c>
      <c r="B20" s="19" t="s">
        <v>147</v>
      </c>
      <c r="C20" s="19" t="s">
        <v>154</v>
      </c>
      <c r="D20" s="10">
        <v>654937.23</v>
      </c>
      <c r="E20" s="10">
        <v>66816.067249999993</v>
      </c>
      <c r="F20" s="12">
        <f t="shared" si="0"/>
        <v>10.201903967193925</v>
      </c>
      <c r="G20" s="12">
        <f t="shared" si="1"/>
        <v>12.17127278464822</v>
      </c>
    </row>
    <row r="21" spans="1:7" ht="37.5" x14ac:dyDescent="0.3">
      <c r="A21" s="1" t="s">
        <v>109</v>
      </c>
      <c r="B21" s="19" t="s">
        <v>147</v>
      </c>
      <c r="C21" s="19" t="s">
        <v>155</v>
      </c>
      <c r="D21" s="10">
        <v>3530</v>
      </c>
      <c r="E21" s="10">
        <v>249.9</v>
      </c>
      <c r="F21" s="12">
        <f t="shared" si="0"/>
        <v>7.0793201133144485</v>
      </c>
      <c r="G21" s="12">
        <f t="shared" si="1"/>
        <v>4.5522000831073911E-2</v>
      </c>
    </row>
    <row r="22" spans="1:7" s="4" customFormat="1" ht="37.5" x14ac:dyDescent="0.3">
      <c r="A22" s="3" t="s">
        <v>110</v>
      </c>
      <c r="B22" s="30" t="s">
        <v>148</v>
      </c>
      <c r="C22" s="30" t="s">
        <v>144</v>
      </c>
      <c r="D22" s="11">
        <v>547117.00364000001</v>
      </c>
      <c r="E22" s="11">
        <v>17387.39515</v>
      </c>
      <c r="F22" s="31">
        <f t="shared" si="0"/>
        <v>3.1780030659476286</v>
      </c>
      <c r="G22" s="31">
        <f t="shared" si="1"/>
        <v>3.1673029870688696</v>
      </c>
    </row>
    <row r="23" spans="1:7" x14ac:dyDescent="0.3">
      <c r="A23" s="1" t="s">
        <v>111</v>
      </c>
      <c r="B23" s="19" t="s">
        <v>148</v>
      </c>
      <c r="C23" s="19" t="s">
        <v>143</v>
      </c>
      <c r="D23" s="10">
        <v>18095.475739999998</v>
      </c>
      <c r="E23" s="10">
        <v>5127.4884900000006</v>
      </c>
      <c r="F23" s="12">
        <f t="shared" si="0"/>
        <v>28.335748469246941</v>
      </c>
      <c r="G23" s="12">
        <f t="shared" si="1"/>
        <v>0.93402775231333302</v>
      </c>
    </row>
    <row r="24" spans="1:7" x14ac:dyDescent="0.3">
      <c r="A24" s="1" t="s">
        <v>112</v>
      </c>
      <c r="B24" s="19" t="s">
        <v>148</v>
      </c>
      <c r="C24" s="19" t="s">
        <v>145</v>
      </c>
      <c r="D24" s="10">
        <v>325694.02720999997</v>
      </c>
      <c r="E24" s="10">
        <v>4844.6488499999996</v>
      </c>
      <c r="F24" s="12">
        <f t="shared" si="0"/>
        <v>1.4874847081172544</v>
      </c>
      <c r="G24" s="12">
        <f t="shared" si="1"/>
        <v>0.88250543807907655</v>
      </c>
    </row>
    <row r="25" spans="1:7" x14ac:dyDescent="0.3">
      <c r="A25" s="1" t="s">
        <v>113</v>
      </c>
      <c r="B25" s="19" t="s">
        <v>148</v>
      </c>
      <c r="C25" s="19" t="s">
        <v>146</v>
      </c>
      <c r="D25" s="10">
        <v>203327.50068999999</v>
      </c>
      <c r="E25" s="10">
        <v>7415.2578099999992</v>
      </c>
      <c r="F25" s="12">
        <f t="shared" si="0"/>
        <v>3.6469527165956528</v>
      </c>
      <c r="G25" s="12">
        <f t="shared" si="1"/>
        <v>1.3507697966764598</v>
      </c>
    </row>
    <row r="26" spans="1:7" s="4" customFormat="1" x14ac:dyDescent="0.3">
      <c r="A26" s="3" t="s">
        <v>114</v>
      </c>
      <c r="B26" s="30" t="s">
        <v>149</v>
      </c>
      <c r="C26" s="30" t="s">
        <v>144</v>
      </c>
      <c r="D26" s="11">
        <v>428.3</v>
      </c>
      <c r="E26" s="11">
        <v>0</v>
      </c>
      <c r="F26" s="31">
        <f t="shared" si="0"/>
        <v>0</v>
      </c>
      <c r="G26" s="31">
        <f t="shared" si="1"/>
        <v>0</v>
      </c>
    </row>
    <row r="27" spans="1:7" ht="37.5" x14ac:dyDescent="0.3">
      <c r="A27" s="1" t="s">
        <v>115</v>
      </c>
      <c r="B27" s="19" t="s">
        <v>149</v>
      </c>
      <c r="C27" s="19" t="s">
        <v>146</v>
      </c>
      <c r="D27" s="10">
        <v>108.3</v>
      </c>
      <c r="E27" s="10">
        <v>0</v>
      </c>
      <c r="F27" s="12">
        <f t="shared" si="0"/>
        <v>0</v>
      </c>
      <c r="G27" s="12">
        <f t="shared" si="1"/>
        <v>0</v>
      </c>
    </row>
    <row r="28" spans="1:7" ht="37.5" x14ac:dyDescent="0.3">
      <c r="A28" s="1" t="s">
        <v>116</v>
      </c>
      <c r="B28" s="19" t="s">
        <v>149</v>
      </c>
      <c r="C28" s="19" t="s">
        <v>148</v>
      </c>
      <c r="D28" s="10">
        <v>320</v>
      </c>
      <c r="E28" s="10">
        <v>0</v>
      </c>
      <c r="F28" s="12">
        <f t="shared" si="0"/>
        <v>0</v>
      </c>
      <c r="G28" s="12">
        <f t="shared" si="1"/>
        <v>0</v>
      </c>
    </row>
    <row r="29" spans="1:7" s="4" customFormat="1" x14ac:dyDescent="0.3">
      <c r="A29" s="3" t="s">
        <v>117</v>
      </c>
      <c r="B29" s="30" t="s">
        <v>150</v>
      </c>
      <c r="C29" s="30" t="s">
        <v>144</v>
      </c>
      <c r="D29" s="11">
        <v>1405164.0265200001</v>
      </c>
      <c r="E29" s="11">
        <v>300261.94349999999</v>
      </c>
      <c r="F29" s="31">
        <f t="shared" si="0"/>
        <v>21.368462174741438</v>
      </c>
      <c r="G29" s="31">
        <f t="shared" si="1"/>
        <v>54.695976156650126</v>
      </c>
    </row>
    <row r="30" spans="1:7" x14ac:dyDescent="0.3">
      <c r="A30" s="1" t="s">
        <v>118</v>
      </c>
      <c r="B30" s="19" t="s">
        <v>150</v>
      </c>
      <c r="C30" s="19" t="s">
        <v>143</v>
      </c>
      <c r="D30" s="10">
        <v>456129.1</v>
      </c>
      <c r="E30" s="10">
        <v>101938.67604000001</v>
      </c>
      <c r="F30" s="12">
        <f t="shared" si="0"/>
        <v>22.348645600554757</v>
      </c>
      <c r="G30" s="12">
        <f t="shared" si="1"/>
        <v>18.569237676716504</v>
      </c>
    </row>
    <row r="31" spans="1:7" x14ac:dyDescent="0.3">
      <c r="A31" s="1" t="s">
        <v>119</v>
      </c>
      <c r="B31" s="19" t="s">
        <v>150</v>
      </c>
      <c r="C31" s="19" t="s">
        <v>145</v>
      </c>
      <c r="D31" s="10">
        <v>858665.56021999998</v>
      </c>
      <c r="E31" s="10">
        <v>182571.79152999999</v>
      </c>
      <c r="F31" s="12">
        <f t="shared" si="0"/>
        <v>21.262270200195637</v>
      </c>
      <c r="G31" s="12">
        <f t="shared" si="1"/>
        <v>33.257435957420213</v>
      </c>
    </row>
    <row r="32" spans="1:7" x14ac:dyDescent="0.3">
      <c r="A32" s="1" t="s">
        <v>120</v>
      </c>
      <c r="B32" s="19" t="s">
        <v>150</v>
      </c>
      <c r="C32" s="19" t="s">
        <v>146</v>
      </c>
      <c r="D32" s="10">
        <v>42359.162549999994</v>
      </c>
      <c r="E32" s="10">
        <v>7008.8277800000005</v>
      </c>
      <c r="F32" s="12">
        <f t="shared" si="0"/>
        <v>16.546190618681155</v>
      </c>
      <c r="G32" s="12">
        <f t="shared" si="1"/>
        <v>1.2767341497639613</v>
      </c>
    </row>
    <row r="33" spans="1:7" x14ac:dyDescent="0.3">
      <c r="A33" s="1" t="s">
        <v>121</v>
      </c>
      <c r="B33" s="19" t="s">
        <v>150</v>
      </c>
      <c r="C33" s="19" t="s">
        <v>150</v>
      </c>
      <c r="D33" s="10">
        <v>528.10374999999999</v>
      </c>
      <c r="E33" s="10">
        <v>21.204999999999998</v>
      </c>
      <c r="F33" s="12">
        <f t="shared" si="0"/>
        <v>4.0153094917428627</v>
      </c>
      <c r="G33" s="12">
        <f t="shared" si="1"/>
        <v>3.8627211989712778E-3</v>
      </c>
    </row>
    <row r="34" spans="1:7" x14ac:dyDescent="0.3">
      <c r="A34" s="1" t="s">
        <v>122</v>
      </c>
      <c r="B34" s="19" t="s">
        <v>150</v>
      </c>
      <c r="C34" s="19" t="s">
        <v>154</v>
      </c>
      <c r="D34" s="10">
        <v>47482.1</v>
      </c>
      <c r="E34" s="10">
        <v>8721.443150000001</v>
      </c>
      <c r="F34" s="12">
        <f t="shared" si="0"/>
        <v>18.367854728413448</v>
      </c>
      <c r="G34" s="12">
        <f t="shared" si="1"/>
        <v>1.5887056515504758</v>
      </c>
    </row>
    <row r="35" spans="1:7" s="4" customFormat="1" x14ac:dyDescent="0.3">
      <c r="A35" s="3" t="s">
        <v>123</v>
      </c>
      <c r="B35" s="30" t="s">
        <v>156</v>
      </c>
      <c r="C35" s="30" t="s">
        <v>144</v>
      </c>
      <c r="D35" s="11">
        <v>165896.15708999999</v>
      </c>
      <c r="E35" s="11">
        <v>44683.819790000001</v>
      </c>
      <c r="F35" s="31">
        <f t="shared" si="0"/>
        <v>26.934813062462119</v>
      </c>
      <c r="G35" s="31">
        <f t="shared" si="1"/>
        <v>8.1396433838172744</v>
      </c>
    </row>
    <row r="36" spans="1:7" x14ac:dyDescent="0.3">
      <c r="A36" s="1" t="s">
        <v>124</v>
      </c>
      <c r="B36" s="19" t="s">
        <v>156</v>
      </c>
      <c r="C36" s="19" t="s">
        <v>143</v>
      </c>
      <c r="D36" s="10">
        <v>160509.95709000001</v>
      </c>
      <c r="E36" s="10">
        <v>43633.545909999993</v>
      </c>
      <c r="F36" s="12">
        <f t="shared" si="0"/>
        <v>27.184323453238541</v>
      </c>
      <c r="G36" s="12">
        <f t="shared" si="1"/>
        <v>7.9483245825439024</v>
      </c>
    </row>
    <row r="37" spans="1:7" ht="37.5" x14ac:dyDescent="0.3">
      <c r="A37" s="1" t="s">
        <v>125</v>
      </c>
      <c r="B37" s="19" t="s">
        <v>156</v>
      </c>
      <c r="C37" s="19" t="s">
        <v>147</v>
      </c>
      <c r="D37" s="10">
        <v>5386.2</v>
      </c>
      <c r="E37" s="10">
        <v>1050.27388</v>
      </c>
      <c r="F37" s="12">
        <f t="shared" si="0"/>
        <v>19.499347963313653</v>
      </c>
      <c r="G37" s="12">
        <f t="shared" si="1"/>
        <v>0.19131880127337023</v>
      </c>
    </row>
    <row r="38" spans="1:7" s="4" customFormat="1" x14ac:dyDescent="0.3">
      <c r="A38" s="3" t="s">
        <v>126</v>
      </c>
      <c r="B38" s="30" t="s">
        <v>154</v>
      </c>
      <c r="C38" s="30" t="s">
        <v>144</v>
      </c>
      <c r="D38" s="11">
        <v>1862.8</v>
      </c>
      <c r="E38" s="11">
        <v>0</v>
      </c>
      <c r="F38" s="31">
        <f t="shared" si="0"/>
        <v>0</v>
      </c>
      <c r="G38" s="31">
        <f t="shared" si="1"/>
        <v>0</v>
      </c>
    </row>
    <row r="39" spans="1:7" ht="37.5" x14ac:dyDescent="0.3">
      <c r="A39" s="1" t="s">
        <v>127</v>
      </c>
      <c r="B39" s="19" t="s">
        <v>154</v>
      </c>
      <c r="C39" s="19" t="s">
        <v>150</v>
      </c>
      <c r="D39" s="10">
        <v>372</v>
      </c>
      <c r="E39" s="10">
        <v>0</v>
      </c>
      <c r="F39" s="12">
        <f t="shared" si="0"/>
        <v>0</v>
      </c>
      <c r="G39" s="12">
        <f t="shared" si="1"/>
        <v>0</v>
      </c>
    </row>
    <row r="40" spans="1:7" x14ac:dyDescent="0.3">
      <c r="A40" s="1" t="s">
        <v>128</v>
      </c>
      <c r="B40" s="19" t="s">
        <v>154</v>
      </c>
      <c r="C40" s="19" t="s">
        <v>154</v>
      </c>
      <c r="D40" s="10">
        <v>1490.8</v>
      </c>
      <c r="E40" s="10">
        <v>0</v>
      </c>
      <c r="F40" s="12">
        <f t="shared" si="0"/>
        <v>0</v>
      </c>
      <c r="G40" s="12">
        <f t="shared" si="1"/>
        <v>0</v>
      </c>
    </row>
    <row r="41" spans="1:7" s="4" customFormat="1" x14ac:dyDescent="0.3">
      <c r="A41" s="3" t="s">
        <v>129</v>
      </c>
      <c r="B41" s="30" t="s">
        <v>1</v>
      </c>
      <c r="C41" s="30" t="s">
        <v>144</v>
      </c>
      <c r="D41" s="11">
        <v>87735.153430000006</v>
      </c>
      <c r="E41" s="11">
        <v>33085.981229999998</v>
      </c>
      <c r="F41" s="31">
        <f t="shared" si="0"/>
        <v>37.71120233624238</v>
      </c>
      <c r="G41" s="31">
        <f t="shared" si="1"/>
        <v>6.0269710486152688</v>
      </c>
    </row>
    <row r="42" spans="1:7" x14ac:dyDescent="0.3">
      <c r="A42" s="1" t="s">
        <v>130</v>
      </c>
      <c r="B42" s="19" t="s">
        <v>1</v>
      </c>
      <c r="C42" s="19" t="s">
        <v>143</v>
      </c>
      <c r="D42" s="10">
        <v>13254</v>
      </c>
      <c r="E42" s="10">
        <v>3179.8827700000002</v>
      </c>
      <c r="F42" s="12">
        <f t="shared" si="0"/>
        <v>23.991872415874454</v>
      </c>
      <c r="G42" s="12">
        <f t="shared" si="1"/>
        <v>0.57925020447642095</v>
      </c>
    </row>
    <row r="43" spans="1:7" x14ac:dyDescent="0.3">
      <c r="A43" s="1" t="s">
        <v>131</v>
      </c>
      <c r="B43" s="19" t="s">
        <v>1</v>
      </c>
      <c r="C43" s="19" t="s">
        <v>146</v>
      </c>
      <c r="D43" s="10">
        <v>73188.107150000011</v>
      </c>
      <c r="E43" s="10">
        <v>29858.607179999999</v>
      </c>
      <c r="F43" s="12">
        <f t="shared" si="0"/>
        <v>40.797075293673579</v>
      </c>
      <c r="G43" s="12">
        <f t="shared" si="1"/>
        <v>5.4390697913672241</v>
      </c>
    </row>
    <row r="44" spans="1:7" x14ac:dyDescent="0.3">
      <c r="A44" s="1" t="s">
        <v>132</v>
      </c>
      <c r="B44" s="19" t="s">
        <v>1</v>
      </c>
      <c r="C44" s="19" t="s">
        <v>147</v>
      </c>
      <c r="D44" s="10">
        <v>1279.7</v>
      </c>
      <c r="E44" s="10">
        <v>35.225000000000001</v>
      </c>
      <c r="F44" s="12">
        <f t="shared" si="0"/>
        <v>2.7525982652184107</v>
      </c>
      <c r="G44" s="12">
        <f t="shared" si="1"/>
        <v>6.4166165637238037E-3</v>
      </c>
    </row>
    <row r="45" spans="1:7" ht="37.5" x14ac:dyDescent="0.3">
      <c r="A45" s="1" t="s">
        <v>133</v>
      </c>
      <c r="B45" s="19" t="s">
        <v>1</v>
      </c>
      <c r="C45" s="19" t="s">
        <v>149</v>
      </c>
      <c r="D45" s="10">
        <v>13.34628</v>
      </c>
      <c r="E45" s="10">
        <v>12.26628</v>
      </c>
      <c r="F45" s="12">
        <f t="shared" si="0"/>
        <v>91.907857470396252</v>
      </c>
      <c r="G45" s="12">
        <f t="shared" si="1"/>
        <v>2.2344362078999011E-3</v>
      </c>
    </row>
    <row r="46" spans="1:7" s="4" customFormat="1" x14ac:dyDescent="0.3">
      <c r="A46" s="3" t="s">
        <v>134</v>
      </c>
      <c r="B46" s="30" t="s">
        <v>151</v>
      </c>
      <c r="C46" s="30" t="s">
        <v>144</v>
      </c>
      <c r="D46" s="11">
        <v>99385.297099999996</v>
      </c>
      <c r="E46" s="11">
        <v>16249.779410000001</v>
      </c>
      <c r="F46" s="31">
        <f t="shared" si="0"/>
        <v>16.350285086585512</v>
      </c>
      <c r="G46" s="31">
        <f t="shared" si="1"/>
        <v>2.9600739167938688</v>
      </c>
    </row>
    <row r="47" spans="1:7" x14ac:dyDescent="0.3">
      <c r="A47" s="1" t="s">
        <v>135</v>
      </c>
      <c r="B47" s="19" t="s">
        <v>151</v>
      </c>
      <c r="C47" s="19" t="s">
        <v>145</v>
      </c>
      <c r="D47" s="10">
        <v>67560.876250000001</v>
      </c>
      <c r="E47" s="10">
        <v>10835.6065</v>
      </c>
      <c r="F47" s="12">
        <f t="shared" si="0"/>
        <v>16.03828591551164</v>
      </c>
      <c r="G47" s="12">
        <f t="shared" si="1"/>
        <v>1.9738234817854734</v>
      </c>
    </row>
    <row r="48" spans="1:7" x14ac:dyDescent="0.3">
      <c r="A48" s="1" t="s">
        <v>136</v>
      </c>
      <c r="B48" s="19" t="s">
        <v>151</v>
      </c>
      <c r="C48" s="19" t="s">
        <v>146</v>
      </c>
      <c r="D48" s="10">
        <v>23764.2</v>
      </c>
      <c r="E48" s="10">
        <v>4740.3209999999999</v>
      </c>
      <c r="F48" s="12">
        <f t="shared" si="0"/>
        <v>19.947319918196278</v>
      </c>
      <c r="G48" s="12">
        <f t="shared" si="1"/>
        <v>0.86350098640078876</v>
      </c>
    </row>
    <row r="49" spans="1:7" ht="37.5" x14ac:dyDescent="0.3">
      <c r="A49" s="1" t="s">
        <v>137</v>
      </c>
      <c r="B49" s="19" t="s">
        <v>151</v>
      </c>
      <c r="C49" s="19" t="s">
        <v>148</v>
      </c>
      <c r="D49" s="10">
        <v>8060.2208499999997</v>
      </c>
      <c r="E49" s="10">
        <v>673.85191000000009</v>
      </c>
      <c r="F49" s="12">
        <f t="shared" si="0"/>
        <v>8.3602164573443432</v>
      </c>
      <c r="G49" s="12">
        <f t="shared" si="1"/>
        <v>0.12274944860760602</v>
      </c>
    </row>
    <row r="50" spans="1:7" s="4" customFormat="1" ht="37.5" x14ac:dyDescent="0.3">
      <c r="A50" s="3" t="s">
        <v>138</v>
      </c>
      <c r="B50" s="30" t="s">
        <v>155</v>
      </c>
      <c r="C50" s="30" t="s">
        <v>144</v>
      </c>
      <c r="D50" s="11">
        <v>4106.6000000000004</v>
      </c>
      <c r="E50" s="11">
        <v>944.09500000000003</v>
      </c>
      <c r="F50" s="31">
        <f t="shared" si="0"/>
        <v>22.989699508108895</v>
      </c>
      <c r="G50" s="31">
        <f t="shared" si="1"/>
        <v>0.17197716436419658</v>
      </c>
    </row>
    <row r="51" spans="1:7" ht="37.5" x14ac:dyDescent="0.3">
      <c r="A51" s="1" t="s">
        <v>139</v>
      </c>
      <c r="B51" s="19" t="s">
        <v>155</v>
      </c>
      <c r="C51" s="19" t="s">
        <v>147</v>
      </c>
      <c r="D51" s="10">
        <v>4106.6000000000004</v>
      </c>
      <c r="E51" s="10">
        <v>944.09500000000003</v>
      </c>
      <c r="F51" s="12">
        <f t="shared" si="0"/>
        <v>22.989699508108895</v>
      </c>
      <c r="G51" s="12">
        <f t="shared" si="1"/>
        <v>0.17197716436419658</v>
      </c>
    </row>
    <row r="52" spans="1:7" s="4" customFormat="1" ht="56.25" x14ac:dyDescent="0.3">
      <c r="A52" s="3" t="s">
        <v>140</v>
      </c>
      <c r="B52" s="30" t="s">
        <v>152</v>
      </c>
      <c r="C52" s="30" t="s">
        <v>144</v>
      </c>
      <c r="D52" s="11">
        <v>1200</v>
      </c>
      <c r="E52" s="11">
        <v>0</v>
      </c>
      <c r="F52" s="31">
        <f t="shared" si="0"/>
        <v>0</v>
      </c>
      <c r="G52" s="31">
        <f t="shared" si="1"/>
        <v>0</v>
      </c>
    </row>
    <row r="53" spans="1:7" ht="37.5" x14ac:dyDescent="0.3">
      <c r="A53" s="1" t="s">
        <v>141</v>
      </c>
      <c r="B53" s="19" t="s">
        <v>152</v>
      </c>
      <c r="C53" s="19" t="s">
        <v>143</v>
      </c>
      <c r="D53" s="10">
        <v>1200</v>
      </c>
      <c r="E53" s="10">
        <v>0</v>
      </c>
      <c r="F53" s="12">
        <f t="shared" si="0"/>
        <v>0</v>
      </c>
      <c r="G53" s="12">
        <f t="shared" si="1"/>
        <v>0</v>
      </c>
    </row>
    <row r="54" spans="1:7" s="4" customFormat="1" x14ac:dyDescent="0.3">
      <c r="A54" s="32" t="s">
        <v>92</v>
      </c>
      <c r="B54" s="33" t="s">
        <v>180</v>
      </c>
      <c r="C54" s="33" t="s">
        <v>180</v>
      </c>
      <c r="D54" s="34">
        <f>D52+D50+D46+D41+D38+D35+D29+D26+D22+D18+D15++D13+D5</f>
        <v>3343453.6450300002</v>
      </c>
      <c r="E54" s="34">
        <f>E52+E50+E46+E41+E38+E35+E29+E26+E22+E18+E15++E13+E5</f>
        <v>548965.32542000001</v>
      </c>
      <c r="F54" s="35">
        <f t="shared" si="0"/>
        <v>16.419109809882656</v>
      </c>
      <c r="G54" s="35">
        <f t="shared" si="1"/>
        <v>100</v>
      </c>
    </row>
    <row r="55" spans="1:7" ht="37.5" x14ac:dyDescent="0.3">
      <c r="A55" s="36" t="s">
        <v>142</v>
      </c>
      <c r="B55" s="37" t="s">
        <v>180</v>
      </c>
      <c r="C55" s="37" t="s">
        <v>180</v>
      </c>
      <c r="D55" s="16">
        <v>-157475.17337</v>
      </c>
      <c r="E55" s="16">
        <v>-23592.309120000002</v>
      </c>
      <c r="F55" s="12">
        <f>E55/D55*100</f>
        <v>14.981605427141243</v>
      </c>
      <c r="G55" s="12">
        <f t="shared" si="1"/>
        <v>-4.2975954996702388</v>
      </c>
    </row>
  </sheetData>
  <mergeCells count="2">
    <mergeCell ref="A3:G3"/>
    <mergeCell ref="A2:G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6B1E0-25DC-4345-B1D7-02ED2AB48123}">
  <dimension ref="A2:E18"/>
  <sheetViews>
    <sheetView tabSelected="1" workbookViewId="0">
      <selection activeCell="A13" sqref="A13"/>
    </sheetView>
  </sheetViews>
  <sheetFormatPr defaultRowHeight="15" x14ac:dyDescent="0.25"/>
  <cols>
    <col min="1" max="1" width="68.28515625" customWidth="1"/>
    <col min="2" max="2" width="17.85546875" customWidth="1"/>
    <col min="3" max="3" width="19.28515625" customWidth="1"/>
  </cols>
  <sheetData>
    <row r="2" spans="1:3" ht="18.75" x14ac:dyDescent="0.25">
      <c r="A2" s="42" t="s">
        <v>175</v>
      </c>
      <c r="B2" s="42"/>
      <c r="C2" s="42"/>
    </row>
    <row r="3" spans="1:3" ht="18.75" x14ac:dyDescent="0.3">
      <c r="A3" s="43" t="s">
        <v>158</v>
      </c>
      <c r="B3" s="43"/>
      <c r="C3" s="43"/>
    </row>
    <row r="4" spans="1:3" ht="75" x14ac:dyDescent="0.25">
      <c r="A4" s="21" t="s">
        <v>176</v>
      </c>
      <c r="B4" s="21" t="s">
        <v>88</v>
      </c>
      <c r="C4" s="22" t="s">
        <v>90</v>
      </c>
    </row>
    <row r="5" spans="1:3" ht="37.5" x14ac:dyDescent="0.3">
      <c r="A5" s="3" t="s">
        <v>164</v>
      </c>
      <c r="B5" s="11">
        <v>157475.17337</v>
      </c>
      <c r="C5" s="11">
        <v>23592.309120000002</v>
      </c>
    </row>
    <row r="6" spans="1:3" ht="18.75" x14ac:dyDescent="0.3">
      <c r="A6" s="1" t="s">
        <v>165</v>
      </c>
      <c r="B6" s="10">
        <v>20783</v>
      </c>
      <c r="C6" s="10">
        <v>0</v>
      </c>
    </row>
    <row r="7" spans="1:3" ht="18.75" x14ac:dyDescent="0.3">
      <c r="A7" s="2" t="s">
        <v>166</v>
      </c>
      <c r="B7" s="23"/>
      <c r="C7" s="23"/>
    </row>
    <row r="8" spans="1:3" s="4" customFormat="1" ht="37.5" x14ac:dyDescent="0.3">
      <c r="A8" s="3" t="s">
        <v>167</v>
      </c>
      <c r="B8" s="11">
        <v>20783</v>
      </c>
      <c r="C8" s="11">
        <v>0</v>
      </c>
    </row>
    <row r="9" spans="1:3" ht="37.5" x14ac:dyDescent="0.3">
      <c r="A9" s="1" t="s">
        <v>168</v>
      </c>
      <c r="B9" s="10">
        <v>20783</v>
      </c>
      <c r="C9" s="10">
        <v>0</v>
      </c>
    </row>
    <row r="10" spans="1:3" ht="41.25" customHeight="1" x14ac:dyDescent="0.3">
      <c r="A10" s="1" t="s">
        <v>169</v>
      </c>
      <c r="B10" s="10">
        <v>20783</v>
      </c>
      <c r="C10" s="10">
        <v>0</v>
      </c>
    </row>
    <row r="11" spans="1:3" ht="24.75" customHeight="1" x14ac:dyDescent="0.3">
      <c r="A11" s="1" t="s">
        <v>170</v>
      </c>
      <c r="B11" s="10">
        <v>0</v>
      </c>
      <c r="C11" s="10">
        <v>0</v>
      </c>
    </row>
    <row r="12" spans="1:3" ht="18.75" x14ac:dyDescent="0.3">
      <c r="A12" s="1" t="s">
        <v>171</v>
      </c>
      <c r="B12" s="10">
        <v>136692.17337</v>
      </c>
      <c r="C12" s="10">
        <v>23592.309120000002</v>
      </c>
    </row>
    <row r="13" spans="1:3" s="4" customFormat="1" ht="37.5" x14ac:dyDescent="0.3">
      <c r="A13" s="3" t="s">
        <v>172</v>
      </c>
      <c r="B13" s="11">
        <v>136692.17337</v>
      </c>
      <c r="C13" s="11">
        <v>23592.309120000002</v>
      </c>
    </row>
    <row r="14" spans="1:3" ht="18.75" x14ac:dyDescent="0.3">
      <c r="A14" s="1" t="s">
        <v>173</v>
      </c>
      <c r="B14" s="10">
        <v>-3206761.4716599998</v>
      </c>
      <c r="C14" s="10">
        <v>-542567.32336000004</v>
      </c>
    </row>
    <row r="15" spans="1:3" ht="18.75" x14ac:dyDescent="0.3">
      <c r="A15" s="1" t="s">
        <v>174</v>
      </c>
      <c r="B15" s="10">
        <v>3343453.6450300002</v>
      </c>
      <c r="C15" s="10">
        <v>566159.63248000003</v>
      </c>
    </row>
    <row r="16" spans="1:3" ht="18.75" x14ac:dyDescent="0.3">
      <c r="A16" s="28"/>
      <c r="B16" s="29"/>
      <c r="C16" s="29"/>
    </row>
    <row r="18" spans="1:5" ht="49.5" customHeight="1" thickBot="1" x14ac:dyDescent="0.3">
      <c r="A18" s="24" t="s">
        <v>178</v>
      </c>
      <c r="B18" s="25"/>
      <c r="C18" s="26" t="s">
        <v>177</v>
      </c>
      <c r="D18" s="27"/>
      <c r="E18" s="27"/>
    </row>
  </sheetData>
  <mergeCells count="2">
    <mergeCell ref="A3:C3"/>
    <mergeCell ref="A2: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Лист4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Шалаурова Анна Алексеевна</dc:creator>
  <cp:lastModifiedBy>Шалаурова Анна Алексеевна</cp:lastModifiedBy>
  <dcterms:created xsi:type="dcterms:W3CDTF">2015-06-05T18:19:34Z</dcterms:created>
  <dcterms:modified xsi:type="dcterms:W3CDTF">2024-08-26T07:23:39Z</dcterms:modified>
</cp:coreProperties>
</file>