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alaurovaaa\Desktop\ежемесячный отчет об исполнеии бюджета на 2024\"/>
    </mc:Choice>
  </mc:AlternateContent>
  <xr:revisionPtr revIDLastSave="0" documentId="13_ncr:1_{2E2E72E1-DBB7-4D0D-9234-6827D3FA1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 финансирования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4" i="1" l="1"/>
  <c r="E13" i="1" s="1"/>
  <c r="B84" i="1"/>
  <c r="E54" i="2"/>
  <c r="G6" i="2" s="1"/>
  <c r="D54" i="2"/>
  <c r="G7" i="2"/>
  <c r="G8" i="2"/>
  <c r="G9" i="2"/>
  <c r="G11" i="2"/>
  <c r="G12" i="2"/>
  <c r="G13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G5" i="2"/>
  <c r="F5" i="2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9" i="1"/>
  <c r="D10" i="1"/>
  <c r="D11" i="1"/>
  <c r="D12" i="1"/>
  <c r="D13" i="1"/>
  <c r="D14" i="1"/>
  <c r="D15" i="1"/>
  <c r="D16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1" i="1"/>
  <c r="D84" i="1"/>
  <c r="D9" i="1"/>
  <c r="G18" i="2" l="1"/>
  <c r="G14" i="2"/>
  <c r="G10" i="2"/>
  <c r="F54" i="2"/>
</calcChain>
</file>

<file path=xl/sharedStrings.xml><?xml version="1.0" encoding="utf-8"?>
<sst xmlns="http://schemas.openxmlformats.org/spreadsheetml/2006/main" count="273" uniqueCount="174">
  <si>
    <t>Наименование 
показателя</t>
  </si>
  <si>
    <t>Доходы бюджета - всего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</si>
  <si>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</si>
  <si>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</si>
  <si>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</si>
  <si>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</si>
  <si>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</si>
  <si>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</si>
  <si>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</si>
  <si>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</si>
  <si>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</si>
  <si>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</si>
  <si>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</si>
  <si>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</si>
  <si>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</si>
  <si>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</si>
  <si>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</si>
  <si>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</si>
  <si>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</si>
  <si>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</si>
  <si>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</si>
  <si>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</si>
  <si>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</si>
  <si>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</si>
  <si>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</si>
  <si>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</si>
  <si>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</si>
  <si>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</si>
  <si>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</si>
  <si>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</si>
  <si>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</si>
  <si>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</si>
  <si>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</si>
  <si>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</si>
  <si>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</si>
  <si>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</si>
  <si>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</si>
  <si>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</si>
  <si>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</si>
  <si>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</si>
  <si>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</si>
  <si>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</si>
  <si>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</si>
  <si>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</si>
  <si>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</si>
  <si>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</si>
  <si>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</si>
  <si>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</si>
  <si>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</si>
  <si>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</si>
  <si>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</si>
  <si>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</si>
  <si>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</si>
  <si>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</si>
  <si>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</si>
  <si>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</si>
  <si>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</si>
  <si>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</si>
  <si>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</si>
  <si>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</si>
  <si>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</si>
  <si>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</si>
  <si>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</si>
  <si>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техническое оснащение региональных и муниципальных музеев</t>
  </si>
  <si>
    <t>Субсидии бюджетам на подготовку проектов межевания земельных участков и на проведение кадастровых работ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</si>
  <si>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</si>
  <si>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</si>
  <si>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</si>
  <si>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</si>
  <si>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</si>
  <si>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</si>
  <si>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</si>
  <si>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</si>
  <si>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</si>
  <si>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</si>
  <si>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</si>
  <si>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</si>
  <si>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</si>
  <si>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ОТЧЕТ</t>
  </si>
  <si>
    <t>об исполнении бюджета Волгодского муниципального округа</t>
  </si>
  <si>
    <t>ДОХОДНАЯ ЧАСТЬ БЮДЖЕТА</t>
  </si>
  <si>
    <t>(тыс.руб.)</t>
  </si>
  <si>
    <t>Утверждено в бюджете на 2024 год</t>
  </si>
  <si>
    <t>Структура доходов, %</t>
  </si>
  <si>
    <t>на 1 мая 2024 года</t>
  </si>
  <si>
    <t>Фактическое исполнение на 1 мая 2024 года</t>
  </si>
  <si>
    <t>Процентное исполнение на 1 мая в 2024 году, %</t>
  </si>
  <si>
    <t>-</t>
  </si>
  <si>
    <t>10</t>
  </si>
  <si>
    <t>Расходы бюджета -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</si>
  <si>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</si>
  <si>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</si>
  <si>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</si>
  <si>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</si>
  <si>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</si>
  <si>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</si>
  <si>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</si>
  <si>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</si>
  <si>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</si>
  <si>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</si>
  <si>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</si>
  <si>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</si>
  <si>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</si>
  <si>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</si>
  <si>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</si>
  <si>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</si>
  <si>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</si>
  <si>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</si>
  <si>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</si>
  <si>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</si>
  <si>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</si>
  <si>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</si>
  <si>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</si>
  <si>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</si>
  <si>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</si>
  <si>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</si>
  <si>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</si>
  <si>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</si>
  <si>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</si>
  <si>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</si>
  <si>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</si>
  <si>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</si>
  <si>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</si>
  <si>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</si>
  <si>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</si>
  <si>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</si>
  <si>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</si>
  <si>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</si>
  <si>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</si>
  <si>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</si>
  <si>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</si>
  <si>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</si>
  <si>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</si>
  <si>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</si>
  <si>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</si>
  <si>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</si>
  <si>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</si>
  <si>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</si>
  <si>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</si>
  <si>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</si>
  <si>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</si>
  <si>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</si>
  <si>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</si>
  <si>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</si>
  <si>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</si>
  <si>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</si>
  <si>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</si>
  <si>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</si>
  <si>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</si>
  <si>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14</t>
  </si>
  <si>
    <t>09</t>
  </si>
  <si>
    <t>12</t>
  </si>
  <si>
    <t>07</t>
  </si>
  <si>
    <t>08</t>
  </si>
  <si>
    <t>РАСХОДНАЯ ЧАСТЬ БЮДЖЕТА</t>
  </si>
  <si>
    <t>(тыс. руб.)</t>
  </si>
  <si>
    <t xml:space="preserve">Раздел </t>
  </si>
  <si>
    <t>Подраздел</t>
  </si>
  <si>
    <t>Структура расходов, %</t>
  </si>
  <si>
    <t>Источники финансирования дефицита бюджетов - всего</t>
  </si>
  <si>
    <t>источники внутреннего финансирования</t>
  </si>
  <si>
    <t>из них:</t>
  </si>
  <si>
    <t>Кредиты кредитных организаций в валюте Российской Федерации</t>
  </si>
  <si>
    <t>Привлечение муниципальными округами кредитов от кредитных организаций в валюте Российской Федерации</t>
  </si>
  <si>
    <t>источники внешнего финансирования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</si>
  <si>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</si>
  <si>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</si>
  <si>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</si>
  <si>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Процентное исполнение на 1 мая 2024 года, %</t>
  </si>
  <si>
    <t>ИСТОЧНИКИ ФИНАНСИРОВАНИЯ ДЕФИЦИТА БЮДЖЕТА</t>
  </si>
  <si>
    <t xml:space="preserve">Наименование </t>
  </si>
  <si>
    <t>Глава Волгодского муниципального округа</t>
  </si>
  <si>
    <t>И.А. Быков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</si>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</sst>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164" fontId="2" fillId="0" borderId="2" xfId="0" applyNumberFormat="1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3" xfId="0" applyBorder="1"/>
    <xf numFmtId="164" fontId="2" fillId="0" borderId="4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wrapText="1"/>
    </xf>
    <xf numFmtId="164" fontId="8" fillId="0" borderId="0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left" wrapText="1"/>
    </xf>
    <xf numFmtId="0" fontId="5" fillId="0" borderId="0" xfId="0" applyFont="1" applyAlignment="1">
      <alignment vertical="top"/>
    </xf>
    <xf numFmtId="0" fontId="0" fillId="0" borderId="11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7B0E27C9-5D6F-421C-B6DE-91820C96D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4"/>
  <sheetViews>
    <sheetView tabSelected="1" workbookViewId="0">
      <selection activeCell="C84" sqref="C84"/>
    </sheetView>
  </sheetViews>
  <sheetFormatPr defaultRowHeight="15" x14ac:dyDescent="0.25"/>
  <cols>
    <col min="1" max="1" width="72.7109375" customWidth="1"/>
    <col min="2" max="2" width="19.28515625" style="4" customWidth="1"/>
    <col min="3" max="3" width="18.7109375" style="4" customWidth="1"/>
    <col min="4" max="4" width="20.85546875" customWidth="1"/>
    <col min="5" max="5" width="19" customWidth="1"/>
  </cols>
  <sheetData>
    <row r="2" spans="1:13" ht="18.75" x14ac:dyDescent="0.3">
      <c r="A2" s="39" t="s">
        <v>78</v>
      </c>
      <c r="B2" s="39"/>
      <c r="C2" s="39"/>
      <c r="D2" s="39"/>
      <c r="E2" s="39"/>
      <c r="F2" s="7"/>
      <c r="G2" s="7"/>
      <c r="H2" s="7"/>
      <c r="I2" s="7"/>
      <c r="J2" s="7"/>
      <c r="K2" s="7"/>
      <c r="L2" s="7"/>
      <c r="M2" s="7"/>
    </row>
    <row r="3" spans="1:13" ht="18.75" x14ac:dyDescent="0.3">
      <c r="A3" s="39" t="s">
        <v>79</v>
      </c>
      <c r="B3" s="39"/>
      <c r="C3" s="39"/>
      <c r="D3" s="39"/>
      <c r="E3" s="39"/>
    </row>
    <row r="4" spans="1:13" ht="18.75" x14ac:dyDescent="0.3">
      <c r="A4" s="39" t="s">
        <v>84</v>
      </c>
      <c r="B4" s="39"/>
      <c r="C4" s="39"/>
      <c r="D4" s="39"/>
      <c r="E4" s="39"/>
    </row>
    <row r="5" spans="1:13" ht="18" customHeight="1" x14ac:dyDescent="0.25">
      <c r="A5" s="40" t="s">
        <v>80</v>
      </c>
      <c r="B5" s="41"/>
      <c r="C5" s="41"/>
      <c r="D5" s="41"/>
      <c r="E5" s="41"/>
    </row>
    <row r="6" spans="1:13" ht="18" customHeight="1" x14ac:dyDescent="0.25">
      <c r="A6" s="40" t="s">
        <v>81</v>
      </c>
      <c r="B6" s="40"/>
      <c r="C6" s="40"/>
      <c r="D6" s="40"/>
      <c r="E6" s="40"/>
    </row>
    <row r="7" spans="1:13" x14ac:dyDescent="0.25">
      <c r="A7" s="8"/>
      <c r="B7" s="8"/>
      <c r="C7" s="8"/>
      <c r="D7" s="8"/>
      <c r="E7" s="8"/>
    </row>
    <row r="8" spans="1:13" ht="79.5" customHeight="1" x14ac:dyDescent="0.25">
      <c r="A8" s="9" t="s">
        <v>0</v>
      </c>
      <c r="B8" s="10" t="s">
        <v>82</v>
      </c>
      <c r="C8" s="11" t="s">
        <v>85</v>
      </c>
      <c r="D8" s="12" t="s">
        <v>86</v>
      </c>
      <c r="E8" s="12" t="s">
        <v>83</v>
      </c>
    </row>
    <row r="9" spans="1:13" s="1" customFormat="1" ht="18.75" x14ac:dyDescent="0.3">
      <c r="A9" s="3" t="s">
        <v>3</v>
      </c>
      <c r="B9" s="6">
        <v>910512.88792999997</v>
      </c>
      <c r="C9" s="15">
        <v>266624.11612000002</v>
      </c>
      <c r="D9" s="14">
        <f>C9/B9*100</f>
        <v>29.282849222063735</v>
      </c>
      <c r="E9" s="14">
        <f>C9*100/$C$84</f>
        <v>33.305081045844332</v>
      </c>
    </row>
    <row r="10" spans="1:13" s="1" customFormat="1" ht="18.75" x14ac:dyDescent="0.3">
      <c r="A10" s="3" t="s">
        <v>4</v>
      </c>
      <c r="B10" s="6">
        <v>571894.30000000005</v>
      </c>
      <c r="C10" s="6">
        <v>160772.02561000001</v>
      </c>
      <c r="D10" s="14">
        <f t="shared" ref="D10:D73" si="0">C10/B10*100</f>
        <v>28.112192342186308</v>
      </c>
      <c r="E10" s="14">
        <f t="shared" ref="E10:E73" si="1">C10*100/$C$84</f>
        <v>20.082674518593393</v>
      </c>
    </row>
    <row r="11" spans="1:13" ht="18.75" x14ac:dyDescent="0.3">
      <c r="A11" s="2" t="s">
        <v>5</v>
      </c>
      <c r="B11" s="5">
        <v>571894.30000000005</v>
      </c>
      <c r="C11" s="5">
        <v>160772.02561000001</v>
      </c>
      <c r="D11" s="13">
        <f t="shared" si="0"/>
        <v>28.112192342186308</v>
      </c>
      <c r="E11" s="13">
        <f t="shared" si="1"/>
        <v>20.082674518593393</v>
      </c>
    </row>
    <row r="12" spans="1:13" s="1" customFormat="1" ht="56.25" x14ac:dyDescent="0.3">
      <c r="A12" s="3" t="s">
        <v>6</v>
      </c>
      <c r="B12" s="6">
        <v>61542</v>
      </c>
      <c r="C12" s="6">
        <v>14995.70564</v>
      </c>
      <c r="D12" s="14">
        <f t="shared" si="0"/>
        <v>24.366620584316401</v>
      </c>
      <c r="E12" s="14">
        <f t="shared" si="1"/>
        <v>1.8731733608637415</v>
      </c>
    </row>
    <row r="13" spans="1:13" ht="37.5" x14ac:dyDescent="0.3">
      <c r="A13" s="2" t="s">
        <v>7</v>
      </c>
      <c r="B13" s="5">
        <v>61542</v>
      </c>
      <c r="C13" s="5">
        <v>14995.70564</v>
      </c>
      <c r="D13" s="13">
        <f t="shared" si="0"/>
        <v>24.366620584316401</v>
      </c>
      <c r="E13" s="13">
        <f t="shared" si="1"/>
        <v>1.8731733608637415</v>
      </c>
    </row>
    <row r="14" spans="1:13" ht="93.75" x14ac:dyDescent="0.3">
      <c r="A14" s="2" t="s">
        <v>8</v>
      </c>
      <c r="B14" s="5">
        <v>30392</v>
      </c>
      <c r="C14" s="5">
        <v>7353.0436300000001</v>
      </c>
      <c r="D14" s="13">
        <f t="shared" si="0"/>
        <v>24.194010364569625</v>
      </c>
      <c r="E14" s="13">
        <f t="shared" si="1"/>
        <v>0.91849798733344734</v>
      </c>
    </row>
    <row r="15" spans="1:13" ht="112.5" x14ac:dyDescent="0.3">
      <c r="A15" s="2" t="s">
        <v>9</v>
      </c>
      <c r="B15" s="5">
        <v>150</v>
      </c>
      <c r="C15" s="5">
        <v>38.712120000000006</v>
      </c>
      <c r="D15" s="13">
        <f t="shared" si="0"/>
        <v>25.808080000000004</v>
      </c>
      <c r="E15" s="13">
        <f t="shared" si="1"/>
        <v>4.8356852066456322E-3</v>
      </c>
    </row>
    <row r="16" spans="1:13" ht="93.75" x14ac:dyDescent="0.3">
      <c r="A16" s="2" t="s">
        <v>10</v>
      </c>
      <c r="B16" s="5">
        <v>31000</v>
      </c>
      <c r="C16" s="5">
        <v>8416.3353000000006</v>
      </c>
      <c r="D16" s="13">
        <f t="shared" si="0"/>
        <v>27.149468709677421</v>
      </c>
      <c r="E16" s="13">
        <f t="shared" si="1"/>
        <v>1.0513179878647676</v>
      </c>
    </row>
    <row r="17" spans="1:5" ht="93.75" x14ac:dyDescent="0.3">
      <c r="A17" s="2" t="s">
        <v>11</v>
      </c>
      <c r="B17" s="5">
        <v>0</v>
      </c>
      <c r="C17" s="5">
        <v>-812.38540999999998</v>
      </c>
      <c r="D17" s="13" t="s">
        <v>87</v>
      </c>
      <c r="E17" s="13">
        <f t="shared" si="1"/>
        <v>-0.10147829954111906</v>
      </c>
    </row>
    <row r="18" spans="1:5" ht="18.75" x14ac:dyDescent="0.3">
      <c r="A18" s="3" t="s">
        <v>12</v>
      </c>
      <c r="B18" s="5">
        <v>126199</v>
      </c>
      <c r="C18" s="5">
        <v>40751.413249999998</v>
      </c>
      <c r="D18" s="13">
        <f t="shared" si="0"/>
        <v>32.291391572040986</v>
      </c>
      <c r="E18" s="13">
        <f t="shared" si="1"/>
        <v>5.0904214546485127</v>
      </c>
    </row>
    <row r="19" spans="1:5" ht="37.5" x14ac:dyDescent="0.3">
      <c r="A19" s="2" t="s">
        <v>13</v>
      </c>
      <c r="B19" s="5">
        <v>116556</v>
      </c>
      <c r="C19" s="5">
        <v>27333.113440000001</v>
      </c>
      <c r="D19" s="13">
        <f t="shared" si="0"/>
        <v>23.450627543841588</v>
      </c>
      <c r="E19" s="13">
        <f t="shared" si="1"/>
        <v>3.4142881431803502</v>
      </c>
    </row>
    <row r="20" spans="1:5" ht="37.5" x14ac:dyDescent="0.3">
      <c r="A20" s="2" t="s">
        <v>14</v>
      </c>
      <c r="B20" s="5">
        <v>72000</v>
      </c>
      <c r="C20" s="5">
        <v>9780.9542400000009</v>
      </c>
      <c r="D20" s="13">
        <f t="shared" si="0"/>
        <v>13.584658666666668</v>
      </c>
      <c r="E20" s="13">
        <f t="shared" si="1"/>
        <v>1.2217779787117282</v>
      </c>
    </row>
    <row r="21" spans="1:5" ht="56.25" x14ac:dyDescent="0.3">
      <c r="A21" s="2" t="s">
        <v>15</v>
      </c>
      <c r="B21" s="5">
        <v>44556</v>
      </c>
      <c r="C21" s="5">
        <v>17552.159199999998</v>
      </c>
      <c r="D21" s="13">
        <f t="shared" si="0"/>
        <v>39.393480563784891</v>
      </c>
      <c r="E21" s="13">
        <f t="shared" si="1"/>
        <v>2.1925101644686218</v>
      </c>
    </row>
    <row r="22" spans="1:5" ht="37.5" x14ac:dyDescent="0.3">
      <c r="A22" s="2" t="s">
        <v>16</v>
      </c>
      <c r="B22" s="5">
        <v>0</v>
      </c>
      <c r="C22" s="5">
        <v>2.5824400000000001</v>
      </c>
      <c r="D22" s="13" t="s">
        <v>87</v>
      </c>
      <c r="E22" s="13">
        <f t="shared" si="1"/>
        <v>3.2258287340114532E-4</v>
      </c>
    </row>
    <row r="23" spans="1:5" ht="18.75" x14ac:dyDescent="0.3">
      <c r="A23" s="2" t="s">
        <v>17</v>
      </c>
      <c r="B23" s="5">
        <v>5692</v>
      </c>
      <c r="C23" s="5">
        <v>7472.3999400000002</v>
      </c>
      <c r="D23" s="13">
        <f t="shared" si="0"/>
        <v>131.27898699929725</v>
      </c>
      <c r="E23" s="13">
        <f t="shared" si="1"/>
        <v>0.93340725974185113</v>
      </c>
    </row>
    <row r="24" spans="1:5" ht="37.5" x14ac:dyDescent="0.3">
      <c r="A24" s="2" t="s">
        <v>18</v>
      </c>
      <c r="B24" s="5">
        <v>3951</v>
      </c>
      <c r="C24" s="5">
        <v>5943.3174300000001</v>
      </c>
      <c r="D24" s="13">
        <f t="shared" si="0"/>
        <v>150.42564996203492</v>
      </c>
      <c r="E24" s="13">
        <f t="shared" si="1"/>
        <v>0.74240346885291053</v>
      </c>
    </row>
    <row r="25" spans="1:5" s="1" customFormat="1" ht="18.75" x14ac:dyDescent="0.3">
      <c r="A25" s="3" t="s">
        <v>19</v>
      </c>
      <c r="B25" s="6">
        <v>58595</v>
      </c>
      <c r="C25" s="6">
        <v>7053.2867200000001</v>
      </c>
      <c r="D25" s="14">
        <f t="shared" si="0"/>
        <v>12.03735253861251</v>
      </c>
      <c r="E25" s="14">
        <f t="shared" si="1"/>
        <v>0.88105415694449407</v>
      </c>
    </row>
    <row r="26" spans="1:5" ht="18.75" x14ac:dyDescent="0.3">
      <c r="A26" s="2" t="s">
        <v>20</v>
      </c>
      <c r="B26" s="5">
        <v>23487</v>
      </c>
      <c r="C26" s="5">
        <v>1861.4687300000001</v>
      </c>
      <c r="D26" s="13">
        <f t="shared" si="0"/>
        <v>7.9255278664793289</v>
      </c>
      <c r="E26" s="13">
        <f t="shared" si="1"/>
        <v>0.23252347844278307</v>
      </c>
    </row>
    <row r="27" spans="1:5" ht="18.75" x14ac:dyDescent="0.3">
      <c r="A27" s="2" t="s">
        <v>21</v>
      </c>
      <c r="B27" s="5">
        <v>35108</v>
      </c>
      <c r="C27" s="5">
        <v>5191.8179900000005</v>
      </c>
      <c r="D27" s="13">
        <f t="shared" si="0"/>
        <v>14.788133730203942</v>
      </c>
      <c r="E27" s="13">
        <f t="shared" si="1"/>
        <v>0.64853067850171109</v>
      </c>
    </row>
    <row r="28" spans="1:5" ht="18.75" x14ac:dyDescent="0.3">
      <c r="A28" s="2" t="s">
        <v>22</v>
      </c>
      <c r="B28" s="5">
        <v>10862</v>
      </c>
      <c r="C28" s="5">
        <v>3268.0827599999998</v>
      </c>
      <c r="D28" s="13">
        <f t="shared" si="0"/>
        <v>30.08730215429939</v>
      </c>
      <c r="E28" s="13">
        <f t="shared" si="1"/>
        <v>0.40822924336423899</v>
      </c>
    </row>
    <row r="29" spans="1:5" ht="18.75" x14ac:dyDescent="0.3">
      <c r="A29" s="2" t="s">
        <v>23</v>
      </c>
      <c r="B29" s="5">
        <v>24246</v>
      </c>
      <c r="C29" s="5">
        <v>1923.73523</v>
      </c>
      <c r="D29" s="13">
        <f t="shared" si="0"/>
        <v>7.9342375237152529</v>
      </c>
      <c r="E29" s="13">
        <f t="shared" si="1"/>
        <v>0.24030143513747196</v>
      </c>
    </row>
    <row r="30" spans="1:5" s="1" customFormat="1" ht="18.75" x14ac:dyDescent="0.3">
      <c r="A30" s="3" t="s">
        <v>24</v>
      </c>
      <c r="B30" s="6">
        <v>1883</v>
      </c>
      <c r="C30" s="6">
        <v>783.33054000000004</v>
      </c>
      <c r="D30" s="14">
        <f t="shared" si="0"/>
        <v>41.600134891131177</v>
      </c>
      <c r="E30" s="14">
        <f t="shared" si="1"/>
        <v>9.7848939923510625E-2</v>
      </c>
    </row>
    <row r="31" spans="1:5" ht="37.5" x14ac:dyDescent="0.3">
      <c r="A31" s="2" t="s">
        <v>25</v>
      </c>
      <c r="B31" s="5">
        <v>1733</v>
      </c>
      <c r="C31" s="5">
        <v>736.19054000000006</v>
      </c>
      <c r="D31" s="13">
        <f t="shared" si="0"/>
        <v>42.480700519330647</v>
      </c>
      <c r="E31" s="13">
        <f t="shared" si="1"/>
        <v>9.1960494634508755E-2</v>
      </c>
    </row>
    <row r="32" spans="1:5" ht="56.25" x14ac:dyDescent="0.3">
      <c r="A32" s="2" t="s">
        <v>26</v>
      </c>
      <c r="B32" s="5">
        <v>150</v>
      </c>
      <c r="C32" s="5">
        <v>47.14</v>
      </c>
      <c r="D32" s="13">
        <f t="shared" si="0"/>
        <v>31.426666666666669</v>
      </c>
      <c r="E32" s="13">
        <f t="shared" si="1"/>
        <v>5.8884452890018701E-3</v>
      </c>
    </row>
    <row r="33" spans="1:5" s="1" customFormat="1" ht="55.5" customHeight="1" x14ac:dyDescent="0.3">
      <c r="A33" s="3" t="s">
        <v>27</v>
      </c>
      <c r="B33" s="6">
        <v>36240.5</v>
      </c>
      <c r="C33" s="6">
        <v>13760.815970000001</v>
      </c>
      <c r="D33" s="14">
        <f t="shared" si="0"/>
        <v>37.970822615582016</v>
      </c>
      <c r="E33" s="14">
        <f t="shared" si="1"/>
        <v>1.7189183702029742</v>
      </c>
    </row>
    <row r="34" spans="1:5" ht="112.5" x14ac:dyDescent="0.3">
      <c r="A34" s="2" t="s">
        <v>28</v>
      </c>
      <c r="B34" s="5">
        <v>36187.5</v>
      </c>
      <c r="C34" s="5">
        <v>13725.697779999999</v>
      </c>
      <c r="D34" s="13">
        <f t="shared" si="0"/>
        <v>37.929389374784108</v>
      </c>
      <c r="E34" s="13">
        <f t="shared" si="1"/>
        <v>1.7145316171171918</v>
      </c>
    </row>
    <row r="35" spans="1:5" ht="93.75" x14ac:dyDescent="0.3">
      <c r="A35" s="2" t="s">
        <v>29</v>
      </c>
      <c r="B35" s="5">
        <v>14602</v>
      </c>
      <c r="C35" s="5">
        <v>5145.4496200000003</v>
      </c>
      <c r="D35" s="13">
        <f t="shared" si="0"/>
        <v>35.237978496096432</v>
      </c>
      <c r="E35" s="13">
        <f t="shared" si="1"/>
        <v>0.64273862059154574</v>
      </c>
    </row>
    <row r="36" spans="1:5" ht="112.5" x14ac:dyDescent="0.3">
      <c r="A36" s="2" t="s">
        <v>30</v>
      </c>
      <c r="B36" s="5">
        <v>286</v>
      </c>
      <c r="C36" s="5">
        <v>1811.75902</v>
      </c>
      <c r="D36" s="13">
        <f t="shared" si="0"/>
        <v>633.48217482517487</v>
      </c>
      <c r="E36" s="13">
        <f t="shared" si="1"/>
        <v>0.22631404043541886</v>
      </c>
    </row>
    <row r="37" spans="1:5" ht="112.5" x14ac:dyDescent="0.3">
      <c r="A37" s="2" t="s">
        <v>31</v>
      </c>
      <c r="B37" s="5">
        <v>161</v>
      </c>
      <c r="C37" s="5">
        <v>60</v>
      </c>
      <c r="D37" s="13">
        <f t="shared" si="0"/>
        <v>37.267080745341616</v>
      </c>
      <c r="E37" s="13">
        <f t="shared" si="1"/>
        <v>7.4948391459506193E-3</v>
      </c>
    </row>
    <row r="38" spans="1:5" ht="56.25" x14ac:dyDescent="0.3">
      <c r="A38" s="2" t="s">
        <v>32</v>
      </c>
      <c r="B38" s="5">
        <v>21138.5</v>
      </c>
      <c r="C38" s="5">
        <v>6708.4891399999997</v>
      </c>
      <c r="D38" s="13">
        <f t="shared" si="0"/>
        <v>31.735880691629013</v>
      </c>
      <c r="E38" s="13">
        <f t="shared" si="1"/>
        <v>0.83798411694427677</v>
      </c>
    </row>
    <row r="39" spans="1:5" ht="56.25" x14ac:dyDescent="0.3">
      <c r="A39" s="2" t="s">
        <v>33</v>
      </c>
      <c r="B39" s="5">
        <v>33</v>
      </c>
      <c r="C39" s="5">
        <v>16.720490000000002</v>
      </c>
      <c r="D39" s="13">
        <f t="shared" si="0"/>
        <v>50.668151515151514</v>
      </c>
      <c r="E39" s="13">
        <f t="shared" si="1"/>
        <v>2.0886230498579315E-3</v>
      </c>
    </row>
    <row r="40" spans="1:5" ht="112.5" x14ac:dyDescent="0.3">
      <c r="A40" s="2" t="s">
        <v>34</v>
      </c>
      <c r="B40" s="5">
        <v>20</v>
      </c>
      <c r="C40" s="5">
        <v>18.3948</v>
      </c>
      <c r="D40" s="13">
        <f t="shared" si="0"/>
        <v>91.974000000000004</v>
      </c>
      <c r="E40" s="13">
        <f t="shared" si="1"/>
        <v>2.2977677853655409E-3</v>
      </c>
    </row>
    <row r="41" spans="1:5" s="1" customFormat="1" ht="37.5" x14ac:dyDescent="0.3">
      <c r="A41" s="3" t="s">
        <v>35</v>
      </c>
      <c r="B41" s="6">
        <v>3350</v>
      </c>
      <c r="C41" s="6">
        <v>2363.8533199999997</v>
      </c>
      <c r="D41" s="14">
        <f t="shared" si="0"/>
        <v>70.562785671641777</v>
      </c>
      <c r="E41" s="14">
        <f t="shared" si="1"/>
        <v>0.29527833996702224</v>
      </c>
    </row>
    <row r="42" spans="1:5" s="1" customFormat="1" ht="37.5" x14ac:dyDescent="0.3">
      <c r="A42" s="3" t="s">
        <v>36</v>
      </c>
      <c r="B42" s="6">
        <v>108</v>
      </c>
      <c r="C42" s="6">
        <v>240.33429000000001</v>
      </c>
      <c r="D42" s="14">
        <f t="shared" si="0"/>
        <v>222.53175000000002</v>
      </c>
      <c r="E42" s="14">
        <f t="shared" si="1"/>
        <v>3.002111408010414E-2</v>
      </c>
    </row>
    <row r="43" spans="1:5" ht="18.75" x14ac:dyDescent="0.3">
      <c r="A43" s="2" t="s">
        <v>37</v>
      </c>
      <c r="B43" s="5">
        <v>108</v>
      </c>
      <c r="C43" s="5">
        <v>41.3</v>
      </c>
      <c r="D43" s="13">
        <f t="shared" si="0"/>
        <v>38.240740740740733</v>
      </c>
      <c r="E43" s="13">
        <f t="shared" si="1"/>
        <v>5.1589476121293434E-3</v>
      </c>
    </row>
    <row r="44" spans="1:5" ht="18.75" x14ac:dyDescent="0.3">
      <c r="A44" s="2" t="s">
        <v>38</v>
      </c>
      <c r="B44" s="5">
        <v>0</v>
      </c>
      <c r="C44" s="5">
        <v>199.03429</v>
      </c>
      <c r="D44" s="13" t="s">
        <v>87</v>
      </c>
      <c r="E44" s="13">
        <f t="shared" si="1"/>
        <v>2.4862166467974799E-2</v>
      </c>
    </row>
    <row r="45" spans="1:5" s="1" customFormat="1" ht="37.5" x14ac:dyDescent="0.3">
      <c r="A45" s="3" t="s">
        <v>39</v>
      </c>
      <c r="B45" s="6">
        <v>33462</v>
      </c>
      <c r="C45" s="6">
        <v>15338.344439999999</v>
      </c>
      <c r="D45" s="14">
        <f t="shared" si="0"/>
        <v>45.838098260713643</v>
      </c>
      <c r="E45" s="14">
        <f t="shared" si="1"/>
        <v>1.9159737390497671</v>
      </c>
    </row>
    <row r="46" spans="1:5" ht="112.5" x14ac:dyDescent="0.3">
      <c r="A46" s="2" t="s">
        <v>40</v>
      </c>
      <c r="B46" s="5">
        <v>1499</v>
      </c>
      <c r="C46" s="5">
        <v>2111.9067200000004</v>
      </c>
      <c r="D46" s="13">
        <f t="shared" si="0"/>
        <v>140.88770647098067</v>
      </c>
      <c r="E46" s="13">
        <f t="shared" si="1"/>
        <v>0.26380668596086965</v>
      </c>
    </row>
    <row r="47" spans="1:5" ht="37.5" x14ac:dyDescent="0.3">
      <c r="A47" s="2" t="s">
        <v>41</v>
      </c>
      <c r="B47" s="5">
        <v>31206</v>
      </c>
      <c r="C47" s="5">
        <v>11959.059720000001</v>
      </c>
      <c r="D47" s="13">
        <f t="shared" si="0"/>
        <v>38.322949817342824</v>
      </c>
      <c r="E47" s="13">
        <f t="shared" si="1"/>
        <v>1.4938538156369543</v>
      </c>
    </row>
    <row r="48" spans="1:5" ht="37.5" x14ac:dyDescent="0.3">
      <c r="A48" s="2" t="s">
        <v>42</v>
      </c>
      <c r="B48" s="5">
        <v>30812</v>
      </c>
      <c r="C48" s="5">
        <v>11006.660960000001</v>
      </c>
      <c r="D48" s="13">
        <f t="shared" si="0"/>
        <v>35.721994547578866</v>
      </c>
      <c r="E48" s="13">
        <f t="shared" si="1"/>
        <v>1.3748858904869072</v>
      </c>
    </row>
    <row r="49" spans="1:5" ht="75" x14ac:dyDescent="0.3">
      <c r="A49" s="2" t="s">
        <v>43</v>
      </c>
      <c r="B49" s="5">
        <v>394</v>
      </c>
      <c r="C49" s="5">
        <v>952.39876000000004</v>
      </c>
      <c r="D49" s="13">
        <f t="shared" si="0"/>
        <v>241.72557360406094</v>
      </c>
      <c r="E49" s="13">
        <f t="shared" si="1"/>
        <v>0.11896792515004716</v>
      </c>
    </row>
    <row r="50" spans="1:5" ht="93.75" x14ac:dyDescent="0.3">
      <c r="A50" s="2" t="s">
        <v>44</v>
      </c>
      <c r="B50" s="5">
        <v>757</v>
      </c>
      <c r="C50" s="5">
        <v>1267.3779999999999</v>
      </c>
      <c r="D50" s="13">
        <f t="shared" si="0"/>
        <v>167.42113606340817</v>
      </c>
      <c r="E50" s="13">
        <f t="shared" si="1"/>
        <v>0.15831323745194339</v>
      </c>
    </row>
    <row r="51" spans="1:5" s="1" customFormat="1" ht="18.75" x14ac:dyDescent="0.3">
      <c r="A51" s="3" t="s">
        <v>45</v>
      </c>
      <c r="B51" s="6">
        <v>3289</v>
      </c>
      <c r="C51" s="6">
        <v>2611.7768799999999</v>
      </c>
      <c r="D51" s="14">
        <f t="shared" si="0"/>
        <v>79.40945211310428</v>
      </c>
      <c r="E51" s="14">
        <f t="shared" si="1"/>
        <v>0.32624746001187954</v>
      </c>
    </row>
    <row r="52" spans="1:5" s="1" customFormat="1" ht="18.75" x14ac:dyDescent="0.3">
      <c r="A52" s="3" t="s">
        <v>46</v>
      </c>
      <c r="B52" s="6">
        <v>13950.08793</v>
      </c>
      <c r="C52" s="6">
        <v>7953.2294599999996</v>
      </c>
      <c r="D52" s="14">
        <f t="shared" si="0"/>
        <v>57.012038202973535</v>
      </c>
      <c r="E52" s="14">
        <f t="shared" si="1"/>
        <v>0.99346959155892844</v>
      </c>
    </row>
    <row r="53" spans="1:5" ht="18.75" x14ac:dyDescent="0.3">
      <c r="A53" s="2" t="s">
        <v>47</v>
      </c>
      <c r="B53" s="5">
        <v>7413.43</v>
      </c>
      <c r="C53" s="5">
        <v>7413.43</v>
      </c>
      <c r="D53" s="13">
        <f t="shared" si="0"/>
        <v>100</v>
      </c>
      <c r="E53" s="13">
        <f t="shared" si="1"/>
        <v>0.92604108949607833</v>
      </c>
    </row>
    <row r="54" spans="1:5" ht="18.75" x14ac:dyDescent="0.3">
      <c r="A54" s="2" t="s">
        <v>48</v>
      </c>
      <c r="B54" s="5">
        <v>6536.6579299999994</v>
      </c>
      <c r="C54" s="5">
        <v>539.79945999999995</v>
      </c>
      <c r="D54" s="13">
        <f t="shared" si="0"/>
        <v>8.2580343928139435</v>
      </c>
      <c r="E54" s="13">
        <f t="shared" si="1"/>
        <v>6.7428502062850088E-2</v>
      </c>
    </row>
    <row r="55" spans="1:5" s="1" customFormat="1" ht="18.75" x14ac:dyDescent="0.3">
      <c r="A55" s="3" t="s">
        <v>49</v>
      </c>
      <c r="B55" s="6">
        <v>2910160.7494600001</v>
      </c>
      <c r="C55" s="6">
        <v>533926.75404000003</v>
      </c>
      <c r="D55" s="14">
        <f t="shared" si="0"/>
        <v>18.346984926488126</v>
      </c>
      <c r="E55" s="14">
        <f t="shared" si="1"/>
        <v>66.694918954155668</v>
      </c>
    </row>
    <row r="56" spans="1:5" s="1" customFormat="1" ht="56.25" x14ac:dyDescent="0.3">
      <c r="A56" s="3" t="s">
        <v>50</v>
      </c>
      <c r="B56" s="6">
        <v>2909828.7344200001</v>
      </c>
      <c r="C56" s="6">
        <v>534816.55492999998</v>
      </c>
      <c r="D56" s="14">
        <f t="shared" si="0"/>
        <v>18.379657489931343</v>
      </c>
      <c r="E56" s="14">
        <f t="shared" si="1"/>
        <v>66.806067529863569</v>
      </c>
    </row>
    <row r="57" spans="1:5" ht="37.5" x14ac:dyDescent="0.3">
      <c r="A57" s="2" t="s">
        <v>51</v>
      </c>
      <c r="B57" s="5">
        <v>315674.5</v>
      </c>
      <c r="C57" s="5">
        <v>118474.9</v>
      </c>
      <c r="D57" s="13">
        <f t="shared" si="0"/>
        <v>37.530715974841172</v>
      </c>
      <c r="E57" s="13">
        <f t="shared" si="1"/>
        <v>14.79917197220975</v>
      </c>
    </row>
    <row r="58" spans="1:5" ht="37.5" x14ac:dyDescent="0.3">
      <c r="A58" s="2" t="s">
        <v>52</v>
      </c>
      <c r="B58" s="5">
        <v>49996.3</v>
      </c>
      <c r="C58" s="5">
        <v>34000</v>
      </c>
      <c r="D58" s="13">
        <f t="shared" si="0"/>
        <v>68.005032372395561</v>
      </c>
      <c r="E58" s="13">
        <f t="shared" si="1"/>
        <v>4.2470755160386844</v>
      </c>
    </row>
    <row r="59" spans="1:5" ht="56.25" x14ac:dyDescent="0.3">
      <c r="A59" s="2" t="s">
        <v>53</v>
      </c>
      <c r="B59" s="5">
        <v>265678.2</v>
      </c>
      <c r="C59" s="5">
        <v>84474.9</v>
      </c>
      <c r="D59" s="13">
        <f t="shared" si="0"/>
        <v>31.795947127013051</v>
      </c>
      <c r="E59" s="13">
        <f t="shared" si="1"/>
        <v>10.552096456171066</v>
      </c>
    </row>
    <row r="60" spans="1:5" ht="37.5" x14ac:dyDescent="0.3">
      <c r="A60" s="2" t="s">
        <v>54</v>
      </c>
      <c r="B60" s="5">
        <v>1656348.93594</v>
      </c>
      <c r="C60" s="5">
        <v>127702.33267</v>
      </c>
      <c r="D60" s="13">
        <f t="shared" si="0"/>
        <v>7.7098689713908168</v>
      </c>
      <c r="E60" s="13">
        <f t="shared" si="1"/>
        <v>15.951807365405413</v>
      </c>
    </row>
    <row r="61" spans="1:5" ht="37.5" x14ac:dyDescent="0.3">
      <c r="A61" s="2" t="s">
        <v>55</v>
      </c>
      <c r="B61" s="5">
        <v>513196.5</v>
      </c>
      <c r="C61" s="5">
        <v>0</v>
      </c>
      <c r="D61" s="13">
        <f t="shared" si="0"/>
        <v>0</v>
      </c>
      <c r="E61" s="13">
        <f t="shared" si="1"/>
        <v>0</v>
      </c>
    </row>
    <row r="62" spans="1:5" ht="93.75" x14ac:dyDescent="0.3">
      <c r="A62" s="2" t="s">
        <v>56</v>
      </c>
      <c r="B62" s="5">
        <v>2291.66644</v>
      </c>
      <c r="C62" s="5">
        <v>0</v>
      </c>
      <c r="D62" s="13">
        <f t="shared" si="0"/>
        <v>0</v>
      </c>
      <c r="E62" s="13">
        <f t="shared" si="1"/>
        <v>0</v>
      </c>
    </row>
    <row r="63" spans="1:5" ht="75" x14ac:dyDescent="0.3">
      <c r="A63" s="2" t="s">
        <v>57</v>
      </c>
      <c r="B63" s="5">
        <v>10435.78125</v>
      </c>
      <c r="C63" s="5">
        <v>744.44912999999997</v>
      </c>
      <c r="D63" s="13">
        <f t="shared" si="0"/>
        <v>7.1336214526344159</v>
      </c>
      <c r="E63" s="13">
        <f t="shared" si="1"/>
        <v>9.2992108028214698E-2</v>
      </c>
    </row>
    <row r="64" spans="1:5" ht="37.5" x14ac:dyDescent="0.3">
      <c r="A64" s="2" t="s">
        <v>58</v>
      </c>
      <c r="B64" s="5">
        <v>39169</v>
      </c>
      <c r="C64" s="5">
        <v>702.96713</v>
      </c>
      <c r="D64" s="13">
        <f t="shared" si="0"/>
        <v>1.7947027751538207</v>
      </c>
      <c r="E64" s="13">
        <f t="shared" si="1"/>
        <v>8.7810426070675976E-2</v>
      </c>
    </row>
    <row r="65" spans="1:5" ht="75" x14ac:dyDescent="0.3">
      <c r="A65" s="2" t="s">
        <v>59</v>
      </c>
      <c r="B65" s="5">
        <v>35395.563999999998</v>
      </c>
      <c r="C65" s="5">
        <v>15154.72</v>
      </c>
      <c r="D65" s="13">
        <f t="shared" si="0"/>
        <v>42.815308720606907</v>
      </c>
      <c r="E65" s="13">
        <f t="shared" si="1"/>
        <v>1.8930364783653462</v>
      </c>
    </row>
    <row r="66" spans="1:5" ht="37.5" x14ac:dyDescent="0.3">
      <c r="A66" s="2" t="s">
        <v>60</v>
      </c>
      <c r="B66" s="5">
        <v>1502.8132499999999</v>
      </c>
      <c r="C66" s="5">
        <v>1502.8132499999999</v>
      </c>
      <c r="D66" s="13">
        <f t="shared" si="0"/>
        <v>100</v>
      </c>
      <c r="E66" s="13">
        <f t="shared" si="1"/>
        <v>0.18772239291922121</v>
      </c>
    </row>
    <row r="67" spans="1:5" ht="37.5" x14ac:dyDescent="0.3">
      <c r="A67" s="2" t="s">
        <v>61</v>
      </c>
      <c r="B67" s="5">
        <v>11846.87333</v>
      </c>
      <c r="C67" s="5">
        <v>0</v>
      </c>
      <c r="D67" s="13">
        <f t="shared" si="0"/>
        <v>0</v>
      </c>
      <c r="E67" s="13">
        <f t="shared" si="1"/>
        <v>0</v>
      </c>
    </row>
    <row r="68" spans="1:5" ht="37.5" x14ac:dyDescent="0.3">
      <c r="A68" s="2" t="s">
        <v>62</v>
      </c>
      <c r="B68" s="5">
        <v>12178.982099999999</v>
      </c>
      <c r="C68" s="5">
        <v>6730.1324999999997</v>
      </c>
      <c r="D68" s="13">
        <f t="shared" si="0"/>
        <v>55.260221623940154</v>
      </c>
      <c r="E68" s="13">
        <f t="shared" si="1"/>
        <v>0.84068767530724176</v>
      </c>
    </row>
    <row r="69" spans="1:5" ht="37.5" x14ac:dyDescent="0.3">
      <c r="A69" s="2" t="s">
        <v>63</v>
      </c>
      <c r="B69" s="5">
        <v>249.57929000000001</v>
      </c>
      <c r="C69" s="5">
        <v>200.88795000000002</v>
      </c>
      <c r="D69" s="13">
        <f t="shared" si="0"/>
        <v>80.490632856596406</v>
      </c>
      <c r="E69" s="13">
        <f t="shared" si="1"/>
        <v>2.5093714526829514E-2</v>
      </c>
    </row>
    <row r="70" spans="1:5" ht="37.5" x14ac:dyDescent="0.3">
      <c r="A70" s="2" t="s">
        <v>64</v>
      </c>
      <c r="B70" s="5">
        <v>40.716000000000001</v>
      </c>
      <c r="C70" s="5">
        <v>0</v>
      </c>
      <c r="D70" s="13">
        <f t="shared" si="0"/>
        <v>0</v>
      </c>
      <c r="E70" s="13">
        <f t="shared" si="1"/>
        <v>0</v>
      </c>
    </row>
    <row r="71" spans="1:5" ht="18.75" x14ac:dyDescent="0.3">
      <c r="A71" s="2" t="s">
        <v>65</v>
      </c>
      <c r="B71" s="5">
        <v>1030041.46028</v>
      </c>
      <c r="C71" s="5">
        <v>102666.36270999999</v>
      </c>
      <c r="D71" s="13">
        <f t="shared" si="0"/>
        <v>9.967206823120673</v>
      </c>
      <c r="E71" s="13">
        <f t="shared" si="1"/>
        <v>12.82446457018788</v>
      </c>
    </row>
    <row r="72" spans="1:5" ht="37.5" x14ac:dyDescent="0.3">
      <c r="A72" s="2" t="s">
        <v>66</v>
      </c>
      <c r="B72" s="5">
        <v>937753.21507999999</v>
      </c>
      <c r="C72" s="5">
        <v>288587.23886000004</v>
      </c>
      <c r="D72" s="13">
        <f t="shared" si="0"/>
        <v>30.774326786539525</v>
      </c>
      <c r="E72" s="13">
        <f t="shared" si="1"/>
        <v>36.048582247162166</v>
      </c>
    </row>
    <row r="73" spans="1:5" ht="56.25" x14ac:dyDescent="0.3">
      <c r="A73" s="2" t="s">
        <v>67</v>
      </c>
      <c r="B73" s="5">
        <v>890096.42500000005</v>
      </c>
      <c r="C73" s="5">
        <v>272737.96682999999</v>
      </c>
      <c r="D73" s="13">
        <f t="shared" si="0"/>
        <v>30.641395602729222</v>
      </c>
      <c r="E73" s="13">
        <f t="shared" si="1"/>
        <v>34.068786506407754</v>
      </c>
    </row>
    <row r="74" spans="1:5" ht="56.25" x14ac:dyDescent="0.3">
      <c r="A74" s="2" t="s">
        <v>68</v>
      </c>
      <c r="B74" s="5">
        <v>4003</v>
      </c>
      <c r="C74" s="5">
        <v>1036.11103</v>
      </c>
      <c r="D74" s="13">
        <f t="shared" ref="D74:D84" si="2">C74/B74*100</f>
        <v>25.883363227579316</v>
      </c>
      <c r="E74" s="13">
        <f t="shared" ref="E74:E84" si="3">C74*100/$C$84</f>
        <v>0.1294247584532536</v>
      </c>
    </row>
    <row r="75" spans="1:5" ht="75" x14ac:dyDescent="0.3">
      <c r="A75" s="2" t="s">
        <v>69</v>
      </c>
      <c r="B75" s="5">
        <v>6.1</v>
      </c>
      <c r="C75" s="5">
        <v>0</v>
      </c>
      <c r="D75" s="13">
        <f t="shared" si="2"/>
        <v>0</v>
      </c>
      <c r="E75" s="13">
        <f t="shared" si="3"/>
        <v>0</v>
      </c>
    </row>
    <row r="76" spans="1:5" ht="75" x14ac:dyDescent="0.3">
      <c r="A76" s="2" t="s">
        <v>70</v>
      </c>
      <c r="B76" s="5">
        <v>5010.0900799999999</v>
      </c>
      <c r="C76" s="5">
        <v>1914</v>
      </c>
      <c r="D76" s="13">
        <f t="shared" si="2"/>
        <v>38.202905924597665</v>
      </c>
      <c r="E76" s="13">
        <f t="shared" si="3"/>
        <v>0.23908536875582476</v>
      </c>
    </row>
    <row r="77" spans="1:5" ht="150" x14ac:dyDescent="0.3">
      <c r="A77" s="2" t="s">
        <v>71</v>
      </c>
      <c r="B77" s="5">
        <v>30814.400000000001</v>
      </c>
      <c r="C77" s="5">
        <v>10320</v>
      </c>
      <c r="D77" s="13">
        <f t="shared" si="2"/>
        <v>33.490835453554183</v>
      </c>
      <c r="E77" s="13">
        <f t="shared" si="3"/>
        <v>1.2891123331035066</v>
      </c>
    </row>
    <row r="78" spans="1:5" ht="37.5" x14ac:dyDescent="0.3">
      <c r="A78" s="2" t="s">
        <v>72</v>
      </c>
      <c r="B78" s="5">
        <v>7823.2</v>
      </c>
      <c r="C78" s="5">
        <v>2579.1610000000001</v>
      </c>
      <c r="D78" s="13">
        <f t="shared" si="2"/>
        <v>32.968107679721854</v>
      </c>
      <c r="E78" s="13">
        <f t="shared" si="3"/>
        <v>0.32217328044181909</v>
      </c>
    </row>
    <row r="79" spans="1:5" ht="18.75" x14ac:dyDescent="0.3">
      <c r="A79" s="2" t="s">
        <v>73</v>
      </c>
      <c r="B79" s="5">
        <v>52.083400000000005</v>
      </c>
      <c r="C79" s="5">
        <v>52.083400000000005</v>
      </c>
      <c r="D79" s="13">
        <f t="shared" si="2"/>
        <v>100</v>
      </c>
      <c r="E79" s="13">
        <f t="shared" si="3"/>
        <v>6.5059450862367417E-3</v>
      </c>
    </row>
    <row r="80" spans="1:5" s="1" customFormat="1" ht="56.25" x14ac:dyDescent="0.3">
      <c r="A80" s="3" t="s">
        <v>74</v>
      </c>
      <c r="B80" s="6">
        <v>0</v>
      </c>
      <c r="C80" s="6">
        <v>2300</v>
      </c>
      <c r="D80" s="14" t="s">
        <v>87</v>
      </c>
      <c r="E80" s="14">
        <f t="shared" si="3"/>
        <v>0.28730216726144042</v>
      </c>
    </row>
    <row r="81" spans="1:5" s="1" customFormat="1" ht="18.75" x14ac:dyDescent="0.3">
      <c r="A81" s="3" t="s">
        <v>75</v>
      </c>
      <c r="B81" s="6">
        <v>332.01504</v>
      </c>
      <c r="C81" s="6">
        <v>0</v>
      </c>
      <c r="D81" s="14">
        <f t="shared" si="2"/>
        <v>0</v>
      </c>
      <c r="E81" s="14">
        <f t="shared" si="3"/>
        <v>0</v>
      </c>
    </row>
    <row r="82" spans="1:5" s="1" customFormat="1" ht="93.75" x14ac:dyDescent="0.3">
      <c r="A82" s="3" t="s">
        <v>76</v>
      </c>
      <c r="B82" s="6">
        <v>0</v>
      </c>
      <c r="C82" s="6">
        <v>5114.5579100000004</v>
      </c>
      <c r="D82" s="14" t="s">
        <v>87</v>
      </c>
      <c r="E82" s="14">
        <f t="shared" si="3"/>
        <v>0.63887981396832316</v>
      </c>
    </row>
    <row r="83" spans="1:5" s="1" customFormat="1" ht="75" x14ac:dyDescent="0.3">
      <c r="A83" s="3" t="s">
        <v>77</v>
      </c>
      <c r="B83" s="6">
        <v>0</v>
      </c>
      <c r="C83" s="6">
        <v>-8304.3588</v>
      </c>
      <c r="D83" s="14" t="s">
        <v>87</v>
      </c>
      <c r="E83" s="14">
        <f t="shared" si="3"/>
        <v>-1.0373305569376585</v>
      </c>
    </row>
    <row r="84" spans="1:5" s="1" customFormat="1" ht="18.75" x14ac:dyDescent="0.3">
      <c r="A84" s="3" t="s">
        <v>1</v>
      </c>
      <c r="B84" s="6">
        <f>B9+B55</f>
        <v>3820673.6373899998</v>
      </c>
      <c r="C84" s="6">
        <f>C9+C55</f>
        <v>800550.87016000005</v>
      </c>
      <c r="D84" s="14">
        <f t="shared" si="2"/>
        <v>20.953134084147447</v>
      </c>
      <c r="E84" s="14">
        <f t="shared" si="3"/>
        <v>100</v>
      </c>
    </row>
  </sheetData>
  <mergeCells count="5"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9D60-3BBF-4B2C-A70A-32976C94CBD3}">
  <dimension ref="A2:G57"/>
  <sheetViews>
    <sheetView workbookViewId="0">
      <selection activeCell="E54" sqref="E54"/>
    </sheetView>
  </sheetViews>
  <sheetFormatPr defaultRowHeight="18.75" x14ac:dyDescent="0.3"/>
  <cols>
    <col min="1" max="1" width="63" style="17" customWidth="1"/>
    <col min="2" max="2" width="9.140625" style="18" customWidth="1"/>
    <col min="3" max="3" width="13.7109375" style="18" customWidth="1"/>
    <col min="4" max="4" width="18.7109375" style="18" customWidth="1"/>
    <col min="5" max="5" width="19.140625" style="18" customWidth="1"/>
    <col min="6" max="6" width="17.5703125" customWidth="1"/>
    <col min="7" max="7" width="17.140625" customWidth="1"/>
  </cols>
  <sheetData>
    <row r="2" spans="1:7" s="17" customFormat="1" x14ac:dyDescent="0.3">
      <c r="A2" s="42" t="s">
        <v>154</v>
      </c>
      <c r="B2" s="42"/>
      <c r="C2" s="42"/>
      <c r="D2" s="42"/>
      <c r="E2" s="42"/>
      <c r="F2" s="42"/>
      <c r="G2" s="42"/>
    </row>
    <row r="3" spans="1:7" s="17" customFormat="1" x14ac:dyDescent="0.3">
      <c r="A3" s="43" t="s">
        <v>155</v>
      </c>
      <c r="B3" s="43"/>
      <c r="C3" s="43"/>
      <c r="D3" s="43"/>
      <c r="E3" s="43"/>
      <c r="F3" s="43"/>
      <c r="G3" s="43"/>
    </row>
    <row r="4" spans="1:7" s="17" customFormat="1" ht="89.25" customHeight="1" x14ac:dyDescent="0.3">
      <c r="A4" s="16" t="s">
        <v>0</v>
      </c>
      <c r="B4" s="16" t="s">
        <v>156</v>
      </c>
      <c r="C4" s="20" t="s">
        <v>157</v>
      </c>
      <c r="D4" s="21" t="s">
        <v>82</v>
      </c>
      <c r="E4" s="21" t="s">
        <v>85</v>
      </c>
      <c r="F4" s="22" t="s">
        <v>168</v>
      </c>
      <c r="G4" s="22" t="s">
        <v>158</v>
      </c>
    </row>
    <row r="5" spans="1:7" s="1" customFormat="1" x14ac:dyDescent="0.3">
      <c r="A5" s="3" t="s">
        <v>90</v>
      </c>
      <c r="B5" s="30" t="s">
        <v>140</v>
      </c>
      <c r="C5" s="30" t="s">
        <v>141</v>
      </c>
      <c r="D5" s="6">
        <v>355305.29761000001</v>
      </c>
      <c r="E5" s="15">
        <v>104399.00006000001</v>
      </c>
      <c r="F5" s="14">
        <f>E5*100/D5</f>
        <v>29.382899934859207</v>
      </c>
      <c r="G5" s="14">
        <f>E5*100/$E$54</f>
        <v>12.652416624958523</v>
      </c>
    </row>
    <row r="6" spans="1:7" ht="56.25" x14ac:dyDescent="0.3">
      <c r="A6" s="2" t="s">
        <v>91</v>
      </c>
      <c r="B6" s="19" t="s">
        <v>140</v>
      </c>
      <c r="C6" s="19" t="s">
        <v>142</v>
      </c>
      <c r="D6" s="5">
        <v>6475</v>
      </c>
      <c r="E6" s="5">
        <v>1673.5919699999999</v>
      </c>
      <c r="F6" s="13">
        <f t="shared" ref="F6:F55" si="0">E6*100/D6</f>
        <v>25.846980231660229</v>
      </c>
      <c r="G6" s="13">
        <f t="shared" ref="G6:G54" si="1">E6*100/$E$54</f>
        <v>0.20282744904123062</v>
      </c>
    </row>
    <row r="7" spans="1:7" ht="75.75" customHeight="1" x14ac:dyDescent="0.3">
      <c r="A7" s="2" t="s">
        <v>92</v>
      </c>
      <c r="B7" s="19" t="s">
        <v>140</v>
      </c>
      <c r="C7" s="19" t="s">
        <v>143</v>
      </c>
      <c r="D7" s="5">
        <v>5800.2</v>
      </c>
      <c r="E7" s="5">
        <v>1757.9702500000001</v>
      </c>
      <c r="F7" s="13">
        <f t="shared" si="0"/>
        <v>30.308786765973586</v>
      </c>
      <c r="G7" s="13">
        <f t="shared" si="1"/>
        <v>0.21305349672409965</v>
      </c>
    </row>
    <row r="8" spans="1:7" ht="75" x14ac:dyDescent="0.3">
      <c r="A8" s="2" t="s">
        <v>93</v>
      </c>
      <c r="B8" s="19" t="s">
        <v>140</v>
      </c>
      <c r="C8" s="19" t="s">
        <v>144</v>
      </c>
      <c r="D8" s="5">
        <v>184883.17059999998</v>
      </c>
      <c r="E8" s="5">
        <v>54566.307420000005</v>
      </c>
      <c r="F8" s="13">
        <f t="shared" si="0"/>
        <v>29.513939664122145</v>
      </c>
      <c r="G8" s="13">
        <f t="shared" si="1"/>
        <v>6.6130485422908523</v>
      </c>
    </row>
    <row r="9" spans="1:7" x14ac:dyDescent="0.3">
      <c r="A9" s="2" t="s">
        <v>94</v>
      </c>
      <c r="B9" s="19" t="s">
        <v>140</v>
      </c>
      <c r="C9" s="19" t="s">
        <v>145</v>
      </c>
      <c r="D9" s="5">
        <v>6.1</v>
      </c>
      <c r="E9" s="5">
        <v>0</v>
      </c>
      <c r="F9" s="13">
        <f t="shared" si="0"/>
        <v>0</v>
      </c>
      <c r="G9" s="13">
        <f t="shared" si="1"/>
        <v>0</v>
      </c>
    </row>
    <row r="10" spans="1:7" ht="56.25" x14ac:dyDescent="0.3">
      <c r="A10" s="2" t="s">
        <v>95</v>
      </c>
      <c r="B10" s="19" t="s">
        <v>140</v>
      </c>
      <c r="C10" s="19" t="s">
        <v>146</v>
      </c>
      <c r="D10" s="5">
        <v>19977.2</v>
      </c>
      <c r="E10" s="5">
        <v>4482.0137599999998</v>
      </c>
      <c r="F10" s="13">
        <f t="shared" si="0"/>
        <v>22.435645435796808</v>
      </c>
      <c r="G10" s="13">
        <f t="shared" si="1"/>
        <v>0.54318820465450401</v>
      </c>
    </row>
    <row r="11" spans="1:7" x14ac:dyDescent="0.3">
      <c r="A11" s="2" t="s">
        <v>96</v>
      </c>
      <c r="B11" s="19" t="s">
        <v>140</v>
      </c>
      <c r="C11" s="19" t="s">
        <v>147</v>
      </c>
      <c r="D11" s="5">
        <v>3705.7502400000003</v>
      </c>
      <c r="E11" s="5">
        <v>0</v>
      </c>
      <c r="F11" s="13">
        <f t="shared" si="0"/>
        <v>0</v>
      </c>
      <c r="G11" s="13">
        <f t="shared" si="1"/>
        <v>0</v>
      </c>
    </row>
    <row r="12" spans="1:7" x14ac:dyDescent="0.3">
      <c r="A12" s="2" t="s">
        <v>97</v>
      </c>
      <c r="B12" s="19" t="s">
        <v>140</v>
      </c>
      <c r="C12" s="19" t="s">
        <v>148</v>
      </c>
      <c r="D12" s="5">
        <v>134457.87677</v>
      </c>
      <c r="E12" s="5">
        <v>41919.11666</v>
      </c>
      <c r="F12" s="13">
        <f t="shared" si="0"/>
        <v>31.176393430416656</v>
      </c>
      <c r="G12" s="13">
        <f t="shared" si="1"/>
        <v>5.0802989322478362</v>
      </c>
    </row>
    <row r="13" spans="1:7" s="1" customFormat="1" x14ac:dyDescent="0.3">
      <c r="A13" s="3" t="s">
        <v>98</v>
      </c>
      <c r="B13" s="30" t="s">
        <v>142</v>
      </c>
      <c r="C13" s="30" t="s">
        <v>141</v>
      </c>
      <c r="D13" s="6">
        <v>4003</v>
      </c>
      <c r="E13" s="6">
        <v>1036.11103</v>
      </c>
      <c r="F13" s="14">
        <f t="shared" si="0"/>
        <v>25.883363227579316</v>
      </c>
      <c r="G13" s="14">
        <f t="shared" si="1"/>
        <v>0.12556929102520847</v>
      </c>
    </row>
    <row r="14" spans="1:7" x14ac:dyDescent="0.3">
      <c r="A14" s="2" t="s">
        <v>99</v>
      </c>
      <c r="B14" s="19" t="s">
        <v>142</v>
      </c>
      <c r="C14" s="19" t="s">
        <v>143</v>
      </c>
      <c r="D14" s="5">
        <v>4003</v>
      </c>
      <c r="E14" s="5">
        <v>1036.11103</v>
      </c>
      <c r="F14" s="13">
        <f t="shared" si="0"/>
        <v>25.883363227579316</v>
      </c>
      <c r="G14" s="13">
        <f t="shared" si="1"/>
        <v>0.12556929102520847</v>
      </c>
    </row>
    <row r="15" spans="1:7" s="1" customFormat="1" ht="37.5" x14ac:dyDescent="0.3">
      <c r="A15" s="3" t="s">
        <v>100</v>
      </c>
      <c r="B15" s="30" t="s">
        <v>143</v>
      </c>
      <c r="C15" s="30" t="s">
        <v>141</v>
      </c>
      <c r="D15" s="6">
        <v>27816.698609999999</v>
      </c>
      <c r="E15" s="6">
        <v>1942.2479799999999</v>
      </c>
      <c r="F15" s="14">
        <f t="shared" si="0"/>
        <v>6.9823094653718858</v>
      </c>
      <c r="G15" s="14">
        <f t="shared" si="1"/>
        <v>0.23538664755237987</v>
      </c>
    </row>
    <row r="16" spans="1:7" ht="56.25" x14ac:dyDescent="0.3">
      <c r="A16" s="2" t="s">
        <v>101</v>
      </c>
      <c r="B16" s="19" t="s">
        <v>143</v>
      </c>
      <c r="C16" s="19" t="s">
        <v>88</v>
      </c>
      <c r="D16" s="5">
        <v>22855.498609999999</v>
      </c>
      <c r="E16" s="5">
        <v>967.05757999999992</v>
      </c>
      <c r="F16" s="13">
        <f t="shared" si="0"/>
        <v>4.2311812859636406</v>
      </c>
      <c r="G16" s="13">
        <f t="shared" si="1"/>
        <v>0.1172005037926812</v>
      </c>
    </row>
    <row r="17" spans="1:7" ht="37.5" x14ac:dyDescent="0.3">
      <c r="A17" s="2" t="s">
        <v>102</v>
      </c>
      <c r="B17" s="19" t="s">
        <v>143</v>
      </c>
      <c r="C17" s="19" t="s">
        <v>149</v>
      </c>
      <c r="D17" s="5">
        <v>4961.2</v>
      </c>
      <c r="E17" s="5">
        <v>975.19040000000007</v>
      </c>
      <c r="F17" s="13">
        <f t="shared" si="0"/>
        <v>19.656341207772314</v>
      </c>
      <c r="G17" s="13">
        <f t="shared" si="1"/>
        <v>0.11818614375969869</v>
      </c>
    </row>
    <row r="18" spans="1:7" s="1" customFormat="1" x14ac:dyDescent="0.3">
      <c r="A18" s="3" t="s">
        <v>103</v>
      </c>
      <c r="B18" s="30" t="s">
        <v>144</v>
      </c>
      <c r="C18" s="30" t="s">
        <v>141</v>
      </c>
      <c r="D18" s="6">
        <v>1099296.6640299999</v>
      </c>
      <c r="E18" s="6">
        <v>98721.985480000003</v>
      </c>
      <c r="F18" s="14">
        <f t="shared" si="0"/>
        <v>8.9804680310851808</v>
      </c>
      <c r="G18" s="14">
        <f t="shared" si="1"/>
        <v>11.964402816293276</v>
      </c>
    </row>
    <row r="19" spans="1:7" x14ac:dyDescent="0.3">
      <c r="A19" s="2" t="s">
        <v>104</v>
      </c>
      <c r="B19" s="19" t="s">
        <v>144</v>
      </c>
      <c r="C19" s="19" t="s">
        <v>145</v>
      </c>
      <c r="D19" s="5">
        <v>753</v>
      </c>
      <c r="E19" s="5">
        <v>51</v>
      </c>
      <c r="F19" s="13">
        <f t="shared" si="0"/>
        <v>6.7729083665338647</v>
      </c>
      <c r="G19" s="13">
        <f t="shared" si="1"/>
        <v>6.1808374362018253E-3</v>
      </c>
    </row>
    <row r="20" spans="1:7" x14ac:dyDescent="0.3">
      <c r="A20" s="2" t="s">
        <v>105</v>
      </c>
      <c r="B20" s="19" t="s">
        <v>144</v>
      </c>
      <c r="C20" s="19" t="s">
        <v>150</v>
      </c>
      <c r="D20" s="5">
        <v>1089889.2110299999</v>
      </c>
      <c r="E20" s="5">
        <v>98209.138160000002</v>
      </c>
      <c r="F20" s="13">
        <f t="shared" si="0"/>
        <v>9.0109285573335889</v>
      </c>
      <c r="G20" s="13">
        <f t="shared" si="1"/>
        <v>11.902249366989121</v>
      </c>
    </row>
    <row r="21" spans="1:7" ht="18.75" customHeight="1" x14ac:dyDescent="0.3">
      <c r="A21" s="2" t="s">
        <v>106</v>
      </c>
      <c r="B21" s="19" t="s">
        <v>144</v>
      </c>
      <c r="C21" s="19" t="s">
        <v>151</v>
      </c>
      <c r="D21" s="5">
        <v>8654.4529999999995</v>
      </c>
      <c r="E21" s="5">
        <v>461.84732000000002</v>
      </c>
      <c r="F21" s="13">
        <f t="shared" si="0"/>
        <v>5.3365281433731289</v>
      </c>
      <c r="G21" s="13">
        <f t="shared" si="1"/>
        <v>5.5972611867950668E-2</v>
      </c>
    </row>
    <row r="22" spans="1:7" s="1" customFormat="1" x14ac:dyDescent="0.3">
      <c r="A22" s="3" t="s">
        <v>107</v>
      </c>
      <c r="B22" s="30" t="s">
        <v>145</v>
      </c>
      <c r="C22" s="30" t="s">
        <v>141</v>
      </c>
      <c r="D22" s="6">
        <v>605374.7938300001</v>
      </c>
      <c r="E22" s="6">
        <v>32827.763879999999</v>
      </c>
      <c r="F22" s="14">
        <f t="shared" si="0"/>
        <v>5.4227173338866521</v>
      </c>
      <c r="G22" s="14">
        <f t="shared" si="1"/>
        <v>3.9784916065940799</v>
      </c>
    </row>
    <row r="23" spans="1:7" x14ac:dyDescent="0.3">
      <c r="A23" s="2" t="s">
        <v>108</v>
      </c>
      <c r="B23" s="19" t="s">
        <v>145</v>
      </c>
      <c r="C23" s="19" t="s">
        <v>140</v>
      </c>
      <c r="D23" s="5">
        <v>20983.516440000003</v>
      </c>
      <c r="E23" s="5">
        <v>8464.5053699999989</v>
      </c>
      <c r="F23" s="13">
        <f t="shared" si="0"/>
        <v>40.338831645321683</v>
      </c>
      <c r="G23" s="13">
        <f t="shared" si="1"/>
        <v>1.0258378758789681</v>
      </c>
    </row>
    <row r="24" spans="1:7" x14ac:dyDescent="0.3">
      <c r="A24" s="2" t="s">
        <v>109</v>
      </c>
      <c r="B24" s="19" t="s">
        <v>145</v>
      </c>
      <c r="C24" s="19" t="s">
        <v>142</v>
      </c>
      <c r="D24" s="5">
        <v>373252.33750999998</v>
      </c>
      <c r="E24" s="5">
        <v>13968.91402</v>
      </c>
      <c r="F24" s="13">
        <f t="shared" si="0"/>
        <v>3.7424853420042554</v>
      </c>
      <c r="G24" s="13">
        <f t="shared" si="1"/>
        <v>1.6929330729000105</v>
      </c>
    </row>
    <row r="25" spans="1:7" x14ac:dyDescent="0.3">
      <c r="A25" s="2" t="s">
        <v>110</v>
      </c>
      <c r="B25" s="19" t="s">
        <v>145</v>
      </c>
      <c r="C25" s="19" t="s">
        <v>143</v>
      </c>
      <c r="D25" s="5">
        <v>211138.93987999999</v>
      </c>
      <c r="E25" s="5">
        <v>10394.344489999999</v>
      </c>
      <c r="F25" s="13">
        <f t="shared" si="0"/>
        <v>4.9229879130337517</v>
      </c>
      <c r="G25" s="13">
        <f t="shared" si="1"/>
        <v>1.2597206578151012</v>
      </c>
    </row>
    <row r="26" spans="1:7" s="1" customFormat="1" x14ac:dyDescent="0.3">
      <c r="A26" s="3" t="s">
        <v>111</v>
      </c>
      <c r="B26" s="30" t="s">
        <v>146</v>
      </c>
      <c r="C26" s="30" t="s">
        <v>141</v>
      </c>
      <c r="D26" s="6">
        <v>428.3</v>
      </c>
      <c r="E26" s="6">
        <v>0</v>
      </c>
      <c r="F26" s="14">
        <f t="shared" si="0"/>
        <v>0</v>
      </c>
      <c r="G26" s="14">
        <f t="shared" si="1"/>
        <v>0</v>
      </c>
    </row>
    <row r="27" spans="1:7" ht="37.5" x14ac:dyDescent="0.3">
      <c r="A27" s="2" t="s">
        <v>112</v>
      </c>
      <c r="B27" s="19" t="s">
        <v>146</v>
      </c>
      <c r="C27" s="19" t="s">
        <v>143</v>
      </c>
      <c r="D27" s="5">
        <v>108.3</v>
      </c>
      <c r="E27" s="5">
        <v>0</v>
      </c>
      <c r="F27" s="13">
        <f t="shared" si="0"/>
        <v>0</v>
      </c>
      <c r="G27" s="13">
        <f t="shared" si="1"/>
        <v>0</v>
      </c>
    </row>
    <row r="28" spans="1:7" ht="37.5" x14ac:dyDescent="0.3">
      <c r="A28" s="2" t="s">
        <v>113</v>
      </c>
      <c r="B28" s="19" t="s">
        <v>146</v>
      </c>
      <c r="C28" s="19" t="s">
        <v>145</v>
      </c>
      <c r="D28" s="5">
        <v>320</v>
      </c>
      <c r="E28" s="5">
        <v>0</v>
      </c>
      <c r="F28" s="13">
        <f t="shared" si="0"/>
        <v>0</v>
      </c>
      <c r="G28" s="13">
        <f t="shared" si="1"/>
        <v>0</v>
      </c>
    </row>
    <row r="29" spans="1:7" s="1" customFormat="1" x14ac:dyDescent="0.3">
      <c r="A29" s="3" t="s">
        <v>114</v>
      </c>
      <c r="B29" s="30" t="s">
        <v>152</v>
      </c>
      <c r="C29" s="30" t="s">
        <v>141</v>
      </c>
      <c r="D29" s="6">
        <v>1449072.25551</v>
      </c>
      <c r="E29" s="6">
        <v>429107.38355999999</v>
      </c>
      <c r="F29" s="14">
        <f t="shared" si="0"/>
        <v>29.612559479235625</v>
      </c>
      <c r="G29" s="14">
        <f t="shared" si="1"/>
        <v>52.004764322711054</v>
      </c>
    </row>
    <row r="30" spans="1:7" x14ac:dyDescent="0.3">
      <c r="A30" s="2" t="s">
        <v>115</v>
      </c>
      <c r="B30" s="19" t="s">
        <v>152</v>
      </c>
      <c r="C30" s="19" t="s">
        <v>140</v>
      </c>
      <c r="D30" s="5">
        <v>463678.28672000003</v>
      </c>
      <c r="E30" s="5">
        <v>144881.43649000002</v>
      </c>
      <c r="F30" s="13">
        <f t="shared" si="0"/>
        <v>31.246111935685512</v>
      </c>
      <c r="G30" s="13">
        <f t="shared" si="1"/>
        <v>17.558600126825279</v>
      </c>
    </row>
    <row r="31" spans="1:7" x14ac:dyDescent="0.3">
      <c r="A31" s="2" t="s">
        <v>116</v>
      </c>
      <c r="B31" s="19" t="s">
        <v>152</v>
      </c>
      <c r="C31" s="19" t="s">
        <v>142</v>
      </c>
      <c r="D31" s="5">
        <v>894671.21728999994</v>
      </c>
      <c r="E31" s="5">
        <v>259879.70011000001</v>
      </c>
      <c r="F31" s="13">
        <f t="shared" si="0"/>
        <v>29.047508748206688</v>
      </c>
      <c r="G31" s="13">
        <f t="shared" si="1"/>
        <v>31.495572144093952</v>
      </c>
    </row>
    <row r="32" spans="1:7" x14ac:dyDescent="0.3">
      <c r="A32" s="2" t="s">
        <v>117</v>
      </c>
      <c r="B32" s="19" t="s">
        <v>152</v>
      </c>
      <c r="C32" s="19" t="s">
        <v>143</v>
      </c>
      <c r="D32" s="5">
        <v>42545.6515</v>
      </c>
      <c r="E32" s="5">
        <v>13082.592359999999</v>
      </c>
      <c r="F32" s="13">
        <f t="shared" si="0"/>
        <v>30.74954054940256</v>
      </c>
      <c r="G32" s="13">
        <f t="shared" si="1"/>
        <v>1.585517188652078</v>
      </c>
    </row>
    <row r="33" spans="1:7" x14ac:dyDescent="0.3">
      <c r="A33" s="2" t="s">
        <v>118</v>
      </c>
      <c r="B33" s="19" t="s">
        <v>152</v>
      </c>
      <c r="C33" s="19" t="s">
        <v>152</v>
      </c>
      <c r="D33" s="5">
        <v>695</v>
      </c>
      <c r="E33" s="5">
        <v>63.204999999999998</v>
      </c>
      <c r="F33" s="13">
        <f t="shared" si="0"/>
        <v>9.0942446043165468</v>
      </c>
      <c r="G33" s="13">
        <f t="shared" si="1"/>
        <v>7.6599966697085565E-3</v>
      </c>
    </row>
    <row r="34" spans="1:7" x14ac:dyDescent="0.3">
      <c r="A34" s="2" t="s">
        <v>119</v>
      </c>
      <c r="B34" s="19" t="s">
        <v>152</v>
      </c>
      <c r="C34" s="19" t="s">
        <v>150</v>
      </c>
      <c r="D34" s="5">
        <v>47482.1</v>
      </c>
      <c r="E34" s="5">
        <v>11200.4496</v>
      </c>
      <c r="F34" s="13">
        <f t="shared" si="0"/>
        <v>23.588783141436458</v>
      </c>
      <c r="G34" s="13">
        <f t="shared" si="1"/>
        <v>1.3574148664700345</v>
      </c>
    </row>
    <row r="35" spans="1:7" s="1" customFormat="1" x14ac:dyDescent="0.3">
      <c r="A35" s="3" t="s">
        <v>120</v>
      </c>
      <c r="B35" s="30" t="s">
        <v>153</v>
      </c>
      <c r="C35" s="30" t="s">
        <v>141</v>
      </c>
      <c r="D35" s="6">
        <v>199410.01056999998</v>
      </c>
      <c r="E35" s="6">
        <v>68413.485819999987</v>
      </c>
      <c r="F35" s="14">
        <f t="shared" si="0"/>
        <v>34.307949547991434</v>
      </c>
      <c r="G35" s="14">
        <f t="shared" si="1"/>
        <v>8.2912281234768361</v>
      </c>
    </row>
    <row r="36" spans="1:7" x14ac:dyDescent="0.3">
      <c r="A36" s="2" t="s">
        <v>121</v>
      </c>
      <c r="B36" s="19" t="s">
        <v>153</v>
      </c>
      <c r="C36" s="19" t="s">
        <v>140</v>
      </c>
      <c r="D36" s="5">
        <v>194023.81057</v>
      </c>
      <c r="E36" s="5">
        <v>66865.555370000002</v>
      </c>
      <c r="F36" s="13">
        <f t="shared" si="0"/>
        <v>34.462551360868268</v>
      </c>
      <c r="G36" s="13">
        <f t="shared" si="1"/>
        <v>8.1036299573200399</v>
      </c>
    </row>
    <row r="37" spans="1:7" ht="37.5" x14ac:dyDescent="0.3">
      <c r="A37" s="2" t="s">
        <v>122</v>
      </c>
      <c r="B37" s="19" t="s">
        <v>153</v>
      </c>
      <c r="C37" s="19" t="s">
        <v>144</v>
      </c>
      <c r="D37" s="5">
        <v>5386.2</v>
      </c>
      <c r="E37" s="5">
        <v>1547.9304500000001</v>
      </c>
      <c r="F37" s="13">
        <f t="shared" si="0"/>
        <v>28.738822360848097</v>
      </c>
      <c r="G37" s="13">
        <f t="shared" si="1"/>
        <v>0.18759816615679881</v>
      </c>
    </row>
    <row r="38" spans="1:7" s="1" customFormat="1" x14ac:dyDescent="0.3">
      <c r="A38" s="3" t="s">
        <v>123</v>
      </c>
      <c r="B38" s="30" t="s">
        <v>150</v>
      </c>
      <c r="C38" s="30" t="s">
        <v>141</v>
      </c>
      <c r="D38" s="6">
        <v>2662.8</v>
      </c>
      <c r="E38" s="6">
        <v>93</v>
      </c>
      <c r="F38" s="14">
        <f t="shared" si="0"/>
        <v>3.4925642181162684</v>
      </c>
      <c r="G38" s="14">
        <f t="shared" si="1"/>
        <v>1.1270938854250387E-2</v>
      </c>
    </row>
    <row r="39" spans="1:7" x14ac:dyDescent="0.3">
      <c r="A39" s="2" t="s">
        <v>124</v>
      </c>
      <c r="B39" s="19" t="s">
        <v>150</v>
      </c>
      <c r="C39" s="19" t="s">
        <v>152</v>
      </c>
      <c r="D39" s="5">
        <v>372</v>
      </c>
      <c r="E39" s="5">
        <v>93</v>
      </c>
      <c r="F39" s="13">
        <f t="shared" si="0"/>
        <v>25</v>
      </c>
      <c r="G39" s="13">
        <f t="shared" si="1"/>
        <v>1.1270938854250387E-2</v>
      </c>
    </row>
    <row r="40" spans="1:7" x14ac:dyDescent="0.3">
      <c r="A40" s="2" t="s">
        <v>125</v>
      </c>
      <c r="B40" s="19" t="s">
        <v>150</v>
      </c>
      <c r="C40" s="19" t="s">
        <v>150</v>
      </c>
      <c r="D40" s="5">
        <v>2290.8000000000002</v>
      </c>
      <c r="E40" s="5">
        <v>0</v>
      </c>
      <c r="F40" s="13">
        <f t="shared" si="0"/>
        <v>0</v>
      </c>
      <c r="G40" s="13">
        <f t="shared" si="1"/>
        <v>0</v>
      </c>
    </row>
    <row r="41" spans="1:7" s="1" customFormat="1" x14ac:dyDescent="0.3">
      <c r="A41" s="3" t="s">
        <v>126</v>
      </c>
      <c r="B41" s="30" t="s">
        <v>88</v>
      </c>
      <c r="C41" s="30" t="s">
        <v>141</v>
      </c>
      <c r="D41" s="6">
        <v>101228.89578000001</v>
      </c>
      <c r="E41" s="6">
        <v>62882.957049999997</v>
      </c>
      <c r="F41" s="14">
        <f t="shared" si="0"/>
        <v>62.119572248089177</v>
      </c>
      <c r="G41" s="14">
        <f t="shared" si="1"/>
        <v>7.620967353602186</v>
      </c>
    </row>
    <row r="42" spans="1:7" x14ac:dyDescent="0.3">
      <c r="A42" s="2" t="s">
        <v>127</v>
      </c>
      <c r="B42" s="19" t="s">
        <v>88</v>
      </c>
      <c r="C42" s="19" t="s">
        <v>140</v>
      </c>
      <c r="D42" s="5">
        <v>13254</v>
      </c>
      <c r="E42" s="5">
        <v>4248.5269100000005</v>
      </c>
      <c r="F42" s="13">
        <f t="shared" si="0"/>
        <v>32.054677154066702</v>
      </c>
      <c r="G42" s="13">
        <f t="shared" si="1"/>
        <v>0.51489125831448757</v>
      </c>
    </row>
    <row r="43" spans="1:7" x14ac:dyDescent="0.3">
      <c r="A43" s="2" t="s">
        <v>128</v>
      </c>
      <c r="B43" s="19" t="s">
        <v>88</v>
      </c>
      <c r="C43" s="19" t="s">
        <v>143</v>
      </c>
      <c r="D43" s="5">
        <v>86681.849499999997</v>
      </c>
      <c r="E43" s="5">
        <v>58566.938860000002</v>
      </c>
      <c r="F43" s="13">
        <f t="shared" si="0"/>
        <v>67.565400597503398</v>
      </c>
      <c r="G43" s="13">
        <f t="shared" si="1"/>
        <v>7.0978966319535575</v>
      </c>
    </row>
    <row r="44" spans="1:7" x14ac:dyDescent="0.3">
      <c r="A44" s="2" t="s">
        <v>129</v>
      </c>
      <c r="B44" s="19" t="s">
        <v>88</v>
      </c>
      <c r="C44" s="19" t="s">
        <v>144</v>
      </c>
      <c r="D44" s="5">
        <v>1279.7</v>
      </c>
      <c r="E44" s="5">
        <v>55.225000000000001</v>
      </c>
      <c r="F44" s="13">
        <f t="shared" si="0"/>
        <v>4.3154645620067198</v>
      </c>
      <c r="G44" s="13">
        <f t="shared" si="1"/>
        <v>6.6928774002793295E-3</v>
      </c>
    </row>
    <row r="45" spans="1:7" x14ac:dyDescent="0.3">
      <c r="A45" s="2" t="s">
        <v>130</v>
      </c>
      <c r="B45" s="19" t="s">
        <v>88</v>
      </c>
      <c r="C45" s="19" t="s">
        <v>146</v>
      </c>
      <c r="D45" s="5">
        <v>13.34628</v>
      </c>
      <c r="E45" s="5">
        <v>12.26628</v>
      </c>
      <c r="F45" s="13">
        <f t="shared" si="0"/>
        <v>91.907857470396237</v>
      </c>
      <c r="G45" s="13">
        <f t="shared" si="1"/>
        <v>1.4865859338614455E-3</v>
      </c>
    </row>
    <row r="46" spans="1:7" s="1" customFormat="1" x14ac:dyDescent="0.3">
      <c r="A46" s="3" t="s">
        <v>131</v>
      </c>
      <c r="B46" s="30" t="s">
        <v>147</v>
      </c>
      <c r="C46" s="30" t="s">
        <v>141</v>
      </c>
      <c r="D46" s="6">
        <v>128008.9117</v>
      </c>
      <c r="E46" s="6">
        <v>24127.877179999999</v>
      </c>
      <c r="F46" s="14">
        <f t="shared" si="0"/>
        <v>18.848591757850247</v>
      </c>
      <c r="G46" s="14">
        <f t="shared" si="1"/>
        <v>2.9241271868671319</v>
      </c>
    </row>
    <row r="47" spans="1:7" x14ac:dyDescent="0.3">
      <c r="A47" s="2" t="s">
        <v>132</v>
      </c>
      <c r="B47" s="19" t="s">
        <v>147</v>
      </c>
      <c r="C47" s="19" t="s">
        <v>142</v>
      </c>
      <c r="D47" s="5">
        <v>94837.68084999999</v>
      </c>
      <c r="E47" s="5">
        <v>15311.976500000001</v>
      </c>
      <c r="F47" s="13">
        <f t="shared" si="0"/>
        <v>16.145456492360022</v>
      </c>
      <c r="G47" s="13">
        <f t="shared" si="1"/>
        <v>1.8557026975184825</v>
      </c>
    </row>
    <row r="48" spans="1:7" x14ac:dyDescent="0.3">
      <c r="A48" s="2" t="s">
        <v>133</v>
      </c>
      <c r="B48" s="19" t="s">
        <v>147</v>
      </c>
      <c r="C48" s="19" t="s">
        <v>143</v>
      </c>
      <c r="D48" s="5">
        <v>23764.2</v>
      </c>
      <c r="E48" s="5">
        <v>7601.0659999999998</v>
      </c>
      <c r="F48" s="13">
        <f t="shared" si="0"/>
        <v>31.985364539938224</v>
      </c>
      <c r="G48" s="13">
        <f t="shared" si="1"/>
        <v>0.92119516250668354</v>
      </c>
    </row>
    <row r="49" spans="1:7" ht="37.5" x14ac:dyDescent="0.3">
      <c r="A49" s="2" t="s">
        <v>134</v>
      </c>
      <c r="B49" s="19" t="s">
        <v>147</v>
      </c>
      <c r="C49" s="19" t="s">
        <v>145</v>
      </c>
      <c r="D49" s="5">
        <v>9407.0308499999992</v>
      </c>
      <c r="E49" s="5">
        <v>1214.8346799999999</v>
      </c>
      <c r="F49" s="13">
        <f t="shared" si="0"/>
        <v>12.914113915125515</v>
      </c>
      <c r="G49" s="13">
        <f t="shared" si="1"/>
        <v>0.14722932684196596</v>
      </c>
    </row>
    <row r="50" spans="1:7" s="1" customFormat="1" x14ac:dyDescent="0.3">
      <c r="A50" s="3" t="s">
        <v>135</v>
      </c>
      <c r="B50" s="30" t="s">
        <v>151</v>
      </c>
      <c r="C50" s="30" t="s">
        <v>141</v>
      </c>
      <c r="D50" s="6">
        <v>4312.6000000000004</v>
      </c>
      <c r="E50" s="6">
        <v>1579.095</v>
      </c>
      <c r="F50" s="14">
        <f t="shared" si="0"/>
        <v>36.615846589064596</v>
      </c>
      <c r="G50" s="14">
        <f t="shared" si="1"/>
        <v>0.1913750880650808</v>
      </c>
    </row>
    <row r="51" spans="1:7" ht="37.5" x14ac:dyDescent="0.3">
      <c r="A51" s="2" t="s">
        <v>136</v>
      </c>
      <c r="B51" s="19" t="s">
        <v>151</v>
      </c>
      <c r="C51" s="19" t="s">
        <v>144</v>
      </c>
      <c r="D51" s="5">
        <v>4312.6000000000004</v>
      </c>
      <c r="E51" s="5">
        <v>1579.095</v>
      </c>
      <c r="F51" s="13">
        <f t="shared" si="0"/>
        <v>36.615846589064596</v>
      </c>
      <c r="G51" s="13">
        <f t="shared" si="1"/>
        <v>0.1913750880650808</v>
      </c>
    </row>
    <row r="52" spans="1:7" s="1" customFormat="1" ht="37.5" x14ac:dyDescent="0.3">
      <c r="A52" s="3" t="s">
        <v>137</v>
      </c>
      <c r="B52" s="30" t="s">
        <v>148</v>
      </c>
      <c r="C52" s="30" t="s">
        <v>141</v>
      </c>
      <c r="D52" s="6">
        <v>1200</v>
      </c>
      <c r="E52" s="6">
        <v>0</v>
      </c>
      <c r="F52" s="14">
        <f t="shared" si="0"/>
        <v>0</v>
      </c>
      <c r="G52" s="14">
        <f t="shared" si="1"/>
        <v>0</v>
      </c>
    </row>
    <row r="53" spans="1:7" ht="37.5" x14ac:dyDescent="0.3">
      <c r="A53" s="2" t="s">
        <v>138</v>
      </c>
      <c r="B53" s="19" t="s">
        <v>148</v>
      </c>
      <c r="C53" s="19" t="s">
        <v>140</v>
      </c>
      <c r="D53" s="5">
        <v>1200</v>
      </c>
      <c r="E53" s="5">
        <v>0</v>
      </c>
      <c r="F53" s="13">
        <f t="shared" si="0"/>
        <v>0</v>
      </c>
      <c r="G53" s="13">
        <f t="shared" si="1"/>
        <v>0</v>
      </c>
    </row>
    <row r="54" spans="1:7" s="1" customFormat="1" x14ac:dyDescent="0.3">
      <c r="A54" s="3" t="s">
        <v>89</v>
      </c>
      <c r="B54" s="27" t="s">
        <v>173</v>
      </c>
      <c r="C54" s="27" t="s">
        <v>173</v>
      </c>
      <c r="D54" s="28">
        <f>D52+D50+D46+D41+D38+D35+D29+D26+D22+D18+D15+D13+D5</f>
        <v>3978120.2276400002</v>
      </c>
      <c r="E54" s="28">
        <f>E52+E50+E46+E41+E38+E35+E29+E26+E22+E18+E15+E13+E5</f>
        <v>825130.90703999996</v>
      </c>
      <c r="F54" s="29">
        <f t="shared" si="0"/>
        <v>20.741728751860894</v>
      </c>
      <c r="G54" s="29">
        <f t="shared" si="1"/>
        <v>100</v>
      </c>
    </row>
    <row r="55" spans="1:7" ht="37.5" x14ac:dyDescent="0.3">
      <c r="A55" s="25" t="s">
        <v>139</v>
      </c>
      <c r="B55" s="26" t="s">
        <v>173</v>
      </c>
      <c r="C55" s="26" t="s">
        <v>173</v>
      </c>
      <c r="D55" s="23">
        <v>-157446.59025000001</v>
      </c>
      <c r="E55" s="23">
        <v>-24580.03688</v>
      </c>
      <c r="F55" s="13" t="s">
        <v>173</v>
      </c>
      <c r="G55" s="13" t="s">
        <v>173</v>
      </c>
    </row>
    <row r="56" spans="1:7" x14ac:dyDescent="0.3">
      <c r="B56" s="24"/>
      <c r="C56" s="24"/>
    </row>
    <row r="57" spans="1:7" x14ac:dyDescent="0.3">
      <c r="B57" s="24"/>
      <c r="C57" s="24"/>
    </row>
  </sheetData>
  <mergeCells count="2"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D69E-53F1-425B-AD1D-26D770313D98}">
  <dimension ref="A2:D16"/>
  <sheetViews>
    <sheetView workbookViewId="0">
      <selection activeCell="C5" sqref="C5"/>
    </sheetView>
  </sheetViews>
  <sheetFormatPr defaultRowHeight="15" x14ac:dyDescent="0.25"/>
  <cols>
    <col min="1" max="1" width="60" customWidth="1"/>
    <col min="2" max="2" width="21.85546875" style="4" customWidth="1"/>
    <col min="3" max="3" width="22.7109375" style="4" customWidth="1"/>
  </cols>
  <sheetData>
    <row r="2" spans="1:4" ht="18.75" x14ac:dyDescent="0.25">
      <c r="A2" s="43" t="s">
        <v>169</v>
      </c>
      <c r="B2" s="43"/>
      <c r="C2" s="43"/>
    </row>
    <row r="3" spans="1:4" ht="18.75" x14ac:dyDescent="0.3">
      <c r="A3" s="42" t="s">
        <v>155</v>
      </c>
      <c r="B3" s="42"/>
      <c r="C3" s="42"/>
    </row>
    <row r="4" spans="1:4" ht="56.25" x14ac:dyDescent="0.25">
      <c r="A4" s="23" t="s">
        <v>170</v>
      </c>
      <c r="B4" s="23" t="s">
        <v>82</v>
      </c>
      <c r="C4" s="23" t="s">
        <v>85</v>
      </c>
    </row>
    <row r="5" spans="1:4" ht="37.5" x14ac:dyDescent="0.3">
      <c r="A5" s="33" t="s">
        <v>159</v>
      </c>
      <c r="B5" s="23">
        <v>157446.59025000001</v>
      </c>
      <c r="C5" s="23">
        <v>24580.03688</v>
      </c>
    </row>
    <row r="6" spans="1:4" ht="18.75" x14ac:dyDescent="0.3">
      <c r="A6" s="33" t="s">
        <v>2</v>
      </c>
      <c r="B6" s="23"/>
      <c r="C6" s="23"/>
    </row>
    <row r="7" spans="1:4" ht="19.5" customHeight="1" x14ac:dyDescent="0.3">
      <c r="A7" s="34" t="s">
        <v>160</v>
      </c>
      <c r="B7" s="23">
        <v>20783</v>
      </c>
      <c r="C7" s="23">
        <v>0</v>
      </c>
    </row>
    <row r="8" spans="1:4" ht="18.75" x14ac:dyDescent="0.3">
      <c r="A8" s="33" t="s">
        <v>161</v>
      </c>
      <c r="B8" s="23"/>
      <c r="C8" s="23"/>
    </row>
    <row r="9" spans="1:4" ht="37.5" x14ac:dyDescent="0.3">
      <c r="A9" s="33" t="s">
        <v>162</v>
      </c>
      <c r="B9" s="23">
        <v>20783</v>
      </c>
      <c r="C9" s="23">
        <v>0</v>
      </c>
    </row>
    <row r="10" spans="1:4" ht="56.25" x14ac:dyDescent="0.3">
      <c r="A10" s="33" t="s">
        <v>163</v>
      </c>
      <c r="B10" s="23">
        <v>20783</v>
      </c>
      <c r="C10" s="23">
        <v>0</v>
      </c>
    </row>
    <row r="11" spans="1:4" ht="18.75" x14ac:dyDescent="0.3">
      <c r="A11" s="34" t="s">
        <v>164</v>
      </c>
      <c r="B11" s="23">
        <v>0</v>
      </c>
      <c r="C11" s="23">
        <v>0</v>
      </c>
    </row>
    <row r="12" spans="1:4" ht="18.75" x14ac:dyDescent="0.3">
      <c r="A12" s="33" t="s">
        <v>165</v>
      </c>
      <c r="B12" s="23">
        <v>136663.59025000001</v>
      </c>
      <c r="C12" s="23">
        <v>24580.03688</v>
      </c>
    </row>
    <row r="13" spans="1:4" ht="18.75" x14ac:dyDescent="0.3">
      <c r="A13" s="33" t="s">
        <v>166</v>
      </c>
      <c r="B13" s="23">
        <v>-3841456.6373899998</v>
      </c>
      <c r="C13" s="23">
        <v>-819562.39957000001</v>
      </c>
    </row>
    <row r="14" spans="1:4" ht="21.75" customHeight="1" x14ac:dyDescent="0.3">
      <c r="A14" s="33" t="s">
        <v>167</v>
      </c>
      <c r="B14" s="23">
        <v>3978120.2276399997</v>
      </c>
      <c r="C14" s="23">
        <v>844142.43645000004</v>
      </c>
    </row>
    <row r="15" spans="1:4" x14ac:dyDescent="0.25">
      <c r="A15" s="31"/>
      <c r="B15" s="32"/>
      <c r="C15" s="32"/>
    </row>
    <row r="16" spans="1:4" ht="49.5" customHeight="1" thickBot="1" x14ac:dyDescent="0.3">
      <c r="A16" s="35" t="s">
        <v>171</v>
      </c>
      <c r="B16" s="36"/>
      <c r="C16" s="37" t="s">
        <v>172</v>
      </c>
      <c r="D16" s="38"/>
    </row>
  </sheetData>
  <mergeCells count="2">
    <mergeCell ref="A3:C3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Шалаурова Анна Алексеевна</cp:lastModifiedBy>
  <dcterms:created xsi:type="dcterms:W3CDTF">2015-06-05T18:19:34Z</dcterms:created>
  <dcterms:modified xsi:type="dcterms:W3CDTF">2024-08-26T07:01:19Z</dcterms:modified>
</cp:coreProperties>
</file>