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halaurovaaa\Desktop\ежемесячный отчет об исполнеии бюджета на 2024\"/>
    </mc:Choice>
  </mc:AlternateContent>
  <xr:revisionPtr revIDLastSave="0" documentId="13_ncr:1_{98CCD75F-8B8E-4D18-888F-B924FEE852B3}" xr6:coauthVersionLast="47" xr6:coauthVersionMax="47" xr10:uidLastSave="{00000000-0000-0000-0000-000000000000}"/>
  <bookViews>
    <workbookView xWindow="-120" yWindow="-120" windowWidth="29040" windowHeight="15840" activeTab="2" xr2:uid="{00000000-000D-0000-FFFF-FFFF00000000}"/>
  </bookViews>
  <sheets>
    <sheet name="Доходы" sheetId="1" r:id="rId1"/>
    <sheet name="Расходы" sheetId="2" r:id="rId2"/>
    <sheet name="Источники финансирования" sheetId="3" r:id="rId3"/>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6" i="1" l="1"/>
  <c r="B86" i="1"/>
  <c r="E55" i="2"/>
  <c r="D55" i="2"/>
  <c r="E87"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10" i="1"/>
  <c r="D86" i="1"/>
  <c r="D11" i="1"/>
  <c r="D12" i="1"/>
  <c r="D13" i="1"/>
  <c r="D14" i="1"/>
  <c r="D15" i="1"/>
  <c r="D16" i="1"/>
  <c r="D17" i="1"/>
  <c r="D18" i="1"/>
  <c r="D20" i="1"/>
  <c r="D21" i="1"/>
  <c r="D22" i="1"/>
  <c r="D23" i="1"/>
  <c r="D24" i="1"/>
  <c r="D25" i="1"/>
  <c r="D26" i="1"/>
  <c r="D27" i="1"/>
  <c r="D29" i="1"/>
  <c r="D30" i="1"/>
  <c r="D31" i="1"/>
  <c r="D33" i="1"/>
  <c r="D34" i="1"/>
  <c r="D35" i="1"/>
  <c r="D36" i="1"/>
  <c r="D37" i="1"/>
  <c r="D38" i="1"/>
  <c r="D39" i="1"/>
  <c r="D40" i="1"/>
  <c r="D41" i="1"/>
  <c r="D43" i="1"/>
  <c r="D44" i="1"/>
  <c r="D45" i="1"/>
  <c r="D48" i="1"/>
  <c r="D50" i="1"/>
  <c r="D52" i="1"/>
  <c r="D53" i="1"/>
  <c r="D54" i="1"/>
  <c r="D55" i="1"/>
  <c r="D56" i="1"/>
  <c r="D57" i="1"/>
  <c r="D58" i="1"/>
  <c r="D59" i="1"/>
  <c r="D60" i="1"/>
  <c r="D61" i="1"/>
  <c r="D62" i="1"/>
  <c r="D63" i="1"/>
  <c r="D64" i="1"/>
  <c r="D65" i="1"/>
  <c r="D66" i="1"/>
  <c r="D67" i="1"/>
  <c r="D68" i="1"/>
  <c r="D69" i="1"/>
  <c r="D70" i="1"/>
  <c r="D71" i="1"/>
  <c r="D72" i="1"/>
  <c r="D73" i="1"/>
  <c r="D74" i="1"/>
  <c r="D75" i="1"/>
  <c r="D76" i="1"/>
  <c r="D77" i="1"/>
  <c r="D78" i="1"/>
  <c r="D83" i="1"/>
  <c r="D10" i="1"/>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G6" i="2"/>
  <c r="F6" i="2"/>
  <c r="F55" i="2" l="1"/>
  <c r="E11" i="1"/>
</calcChain>
</file>

<file path=xl/sharedStrings.xml><?xml version="1.0" encoding="utf-8"?>
<sst xmlns="http://schemas.openxmlformats.org/spreadsheetml/2006/main" count="282" uniqueCount="174">
  <si>
    <t>Наименование 
показателя</t>
  </si>
  <si>
    <t>Доходы бюджета - всего</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</si>
  <si>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</si>
  <si>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</si>
  <si>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</si>
  <si>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</si>
  <si>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</si>
  <si>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</si>
  <si>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</si>
  <si>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</si>
  <si>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</si>
  <si>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</si>
  <si>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</si>
  <si>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</si>
  <si>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НАЛОГИ НА ИМУЩЕСТВО</t>
  </si>
  <si>
    <t>Налог на имущество физических лиц</t>
  </si>
  <si>
    <t>Земельный налог</t>
  </si>
  <si>
    <t>Земельный налог с организаций</t>
  </si>
  <si>
    <t>Земельный налог с физических лиц</t>
  </si>
  <si>
    <t>ГОСУДАРСТВЕННАЯ ПОШЛИНА</t>
  </si>
  <si>
    <t>ЗАДОЛЖЕННОСТЬ И ПЕРЕРАСЧЕТЫ ПО ОТМЕНЕННЫМ НАЛОГАМ, СБОРАМ И ИНЫМ ОБЯЗАТЕЛЬНЫМ ПЛАТЕЖАМ</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</si>
  <si>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</si>
  <si>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</si>
  <si>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</si>
  <si>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</si>
  <si>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</si>
  <si>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</si>
  <si>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</si>
  <si>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ДОХОДЫ ОТ ОКАЗАНИЯ ПЛАТНЫХ УСЛУГ И КОМПЕНСАЦИИ ЗАТРАТ ГОСУДАРСТВА</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</si>
  <si>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</si>
  <si>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</si>
  <si>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</si>
  <si>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</si>
  <si>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ШТРАФЫ, САНКЦИИ, ВОЗМЕЩЕНИЕ УЩЕРБА</t>
  </si>
  <si>
    <t>ПРОЧИЕ НЕНАЛОГОВЫЕ ДОХОДЫ</t>
  </si>
  <si>
    <t>Прочие неналоговые доходы</t>
  </si>
  <si>
    <t>Инициативные платежи</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</si>
  <si>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</si>
  <si>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</si>
  <si>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</si>
  <si>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</si>
  <si>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софинансирование капитальных вложений в объекты муниципальной собственности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</si>
  <si>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</si>
  <si>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</si>
  <si>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Субсидии бюджетам на строительство и реконструкцию (модернизацию) объектов питьевого водоснабжения</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</si>
  <si>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</si>
  <si>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реализацию мероприятий по обеспечению жильем молодых семей</t>
  </si>
  <si>
    <t>Субсидии бюджетам на реализацию программ формирования современной городской среды</t>
  </si>
  <si>
    <t>Субсидии бюджетам на обеспечение комплексного развития сельских территорий</t>
  </si>
  <si>
    <t>Субсидии бюджетам на техническое оснащение региональных и муниципальных музеев</t>
  </si>
  <si>
    <t>Субсидии бюджетам на подготовку проектов межевания земельных участков и на проведение кадастровых работ</t>
  </si>
  <si>
    <t>Прочие субсидии</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</si>
  <si>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</si>
  <si>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</si>
  <si>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</si>
  <si>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</si>
  <si>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</si>
  <si>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</si>
  <si>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Единая субвенция местным бюджетам из бюджета субъекта Российской Федерации</t>
  </si>
  <si>
    <t>Иные межбюджетные трансферты</t>
  </si>
  <si>
    <t>БЕЗВОЗМЕЗДНЫЕ ПОСТУПЛЕНИЯ ОТ ГОСУДАРСТВЕННЫХ (МУНИЦИПАЛЬНЫХ) ОРГАНИЗАЦИЙ</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</si>
  <si>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</si>
  <si>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округов</t>
  </si>
  <si>
    <t>Поступления от денежных пожертвований, предоставляемых негосударственными организациями получателям средств бюджетов муниципальных округов</t>
  </si>
  <si>
    <t>ПРОЧИЕ БЕЗВОЗМЕЗДНЫЕ ПОСТУПЛЕНИЯ</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</si>
  <si>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</si>
  <si>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</si>
  <si>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10</t>
  </si>
  <si>
    <t>в том числе:</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</si>
  <si>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</si>
  <si>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законами субъектов Российской Федерации об административных правонарушениях</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</si>
  <si>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</si>
  <si>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</si>
  <si>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в целях возмещения убытков, причиненных уклонением от заключения муниципального контракта</t>
  </si>
  <si>
    <t>Платежи в целях возмещения убытков, причиненных уклонением от заключения с муниципальным органом муниципального округа (муниципальным казенным учреждением) муниципального контракта, а также иные денежные средства,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</si>
  <si>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</si>
  <si>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</si>
  <si>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Платежи, уплачиваемые в целях возмещения вреда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</si>
  <si>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</si>
  <si>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Платежи, уплачиваемые в целях возмещения вреда, причиняемого автомобильным дорогам</t>
  </si>
  <si>
    <t>Расходы бюджета - всего</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</si>
  <si>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</si>
  <si>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</si>
  <si>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</si>
  <si>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</si>
  <si>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</si>
  <si>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</si>
  <si>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</si>
  <si>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</si>
  <si>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</si>
  <si>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</si>
  <si>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</si>
  <si>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</si>
  <si>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Другие вопросы в области национальной безопасности и правоохранительной деятельности</t>
  </si>
  <si>
    <t>НАЦИОНАЛЬНАЯ ЭКОНОМИКА</t>
  </si>
  <si>
    <t>Сельское хозяйство и рыболовство</t>
  </si>
  <si>
    <t>Дорожное хозяйство (дорожные фонды)</t>
  </si>
  <si>
    <t>Другие вопросы в области национальной экономики</t>
  </si>
  <si>
    <t>ЖИЛИЩНО-КОММУНАЛЬНОЕ ХОЗЯЙСТВО</t>
  </si>
  <si>
    <t>Жилищное хозяйство</t>
  </si>
  <si>
    <t>Коммунальное хозяйство</t>
  </si>
  <si>
    <t>Благоустройство</t>
  </si>
  <si>
    <t>ОХРАНА ОКРУЖАЮЩЕЙ СРЕДЫ</t>
  </si>
  <si>
    <t>Охрана объектов растительного и животного мира и среды их обитания</t>
  </si>
  <si>
    <t>Другие вопросы в области охраны окружающей среды</t>
  </si>
  <si>
    <t>ОБРАЗОВАНИЕ</t>
  </si>
  <si>
    <t>Дошкольное образование</t>
  </si>
  <si>
    <t>Общее образование</t>
  </si>
  <si>
    <t>Дополнительное образование детей</t>
  </si>
  <si>
    <t>Молодежная политика</t>
  </si>
  <si>
    <t>Другие вопросы в области образования</t>
  </si>
  <si>
    <t>КУЛЬТУРА, КИНЕМАТОГРАФИЯ</t>
  </si>
  <si>
    <t>Культура</t>
  </si>
  <si>
    <t>Другие вопросы в области культуры, кинематографии</t>
  </si>
  <si>
    <t>ЗДРАВООХРАНЕНИЕ</t>
  </si>
  <si>
    <t>Санитарно-эпидемиологическое благополучие</t>
  </si>
  <si>
    <t>Другие вопросы в области здравоохранения</t>
  </si>
  <si>
    <t>СОЦИАЛЬНАЯ ПОЛИТИКА</t>
  </si>
  <si>
    <t>Пенсионное обеспечение</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</si>
  <si>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</si>
  <si>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</si>
  <si>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</si>
  <si>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</si>
  <si>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Массовый спорт</t>
  </si>
  <si>
    <t>Спорт высших достижений</t>
  </si>
  <si>
    <t>Другие вопросы в области физической культуры и спорта</t>
  </si>
  <si>
    <t>СРЕДСТВА МАССОВОЙ ИНФОРМАЦИИ</t>
  </si>
  <si>
    <t>Другие вопросы в области средств массовой информации</t>
  </si>
  <si>
    <t>ОБСЛУЖИВАНИЕ ГОСУДАРСТВЕННОГО (МУНИЦИПАЛЬНОГО) ДОЛГА</t>
  </si>
  <si>
    <t>Обслуживание государственного (муниципального) внутреннего долга</t>
  </si>
  <si>
    <t>Результат исполнения бюджета (дефицит/профицит)</t>
  </si>
  <si>
    <t>01</t>
  </si>
  <si>
    <t>00</t>
  </si>
  <si>
    <t>02</t>
  </si>
  <si>
    <t>03</t>
  </si>
  <si>
    <t>04</t>
  </si>
  <si>
    <t>05</t>
  </si>
  <si>
    <t>06</t>
  </si>
  <si>
    <t>11</t>
  </si>
  <si>
    <t>13</t>
  </si>
  <si>
    <t>14</t>
  </si>
  <si>
    <t>09</t>
  </si>
  <si>
    <t>12</t>
  </si>
  <si>
    <t>07</t>
  </si>
  <si>
    <t>08</t>
  </si>
  <si>
    <t>РАСХОДНАЯ ЧАСТЬ БЮДЖЕТА</t>
  </si>
  <si>
    <t>(тыс. руб.)</t>
  </si>
  <si>
    <t xml:space="preserve">Раздел </t>
  </si>
  <si>
    <t>Подраздел</t>
  </si>
  <si>
    <t>Утверждено в бюджете на 2024 год</t>
  </si>
  <si>
    <t>Структура расходов, %</t>
  </si>
  <si>
    <t>Фактическое исполнение на 1 июля 2024 года</t>
  </si>
  <si>
    <t>Процентное исполнение на 1 июля 2024 года, %</t>
  </si>
  <si>
    <t>ОТЧЕТ</t>
  </si>
  <si>
    <t>об исполнении бюджета Волгодского муниципального округа</t>
  </si>
  <si>
    <t>ДОХОДНАЯ ЧАСТЬ БЮДЖЕТА</t>
  </si>
  <si>
    <t>(тыс.руб.)</t>
  </si>
  <si>
    <t>Структура доходов, %</t>
  </si>
  <si>
    <t>на 1 июля 2024 года</t>
  </si>
  <si>
    <t>Процентное исполнение на 1 июля в 2024 году, %</t>
  </si>
  <si>
    <t>-</t>
  </si>
  <si>
    <t>Источники финансирования дефицита бюджетов - всего</t>
  </si>
  <si>
    <t>источники внутреннего финансирования</t>
  </si>
  <si>
    <t>из них:</t>
  </si>
  <si>
    <t>Кредиты кредитных организаций в валюте Российской Федерации</t>
  </si>
  <si>
    <t>источники внешнего финансирования</t>
  </si>
  <si>
    <t>Изменение остатков средств</t>
  </si>
  <si>
    <t>увеличение остатков средств, всего</t>
  </si>
  <si>
    <t>уменьшение остатков средств, всего</t>
  </si>
  <si>
    <t>ИСТОЧНИКИ ФИНАНСИРОВАНИЯ ДЕФИЦИТА БЮДЖЕТА</t>
  </si>
  <si>
    <t xml:space="preserve">Наименование </t>
  </si>
  <si>
    <t>Х</t>
  </si>
  <si>
    <t>Глава Волгодского муниципального округа</t>
  </si>
  <si>
    <t>И.А. Быков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</si>
</sst>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0"/>
      <name val="Arial"/>
      <family val="2"/>
      <charset val="204"/>
    </font>
    <font>
      <sz val="14"/>
      <color theme="1"/>
      <name val="Times New Roman"/>
      <family val="1"/>
      <charset val="204"/>
    </font>
    <font>
      <sz val="14"/>
      <color indexed="8"/>
      <name val="Times New Roman"/>
      <family val="1"/>
      <charset val="204"/>
    </font>
    <font>
      <b/>
      <sz val="14"/>
      <color theme="1"/>
      <name val="Times New Roman"/>
      <family val="1"/>
      <charset val="204"/>
    </font>
    <font>
      <sz val="14"/>
      <color theme="1"/>
      <name val="Calibri"/>
      <family val="2"/>
      <scheme val="minor"/>
    </font>
    <font>
      <b/>
      <sz val="14"/>
      <color indexed="8"/>
      <name val="Times New Roman"/>
      <family val="1"/>
      <charset val="204"/>
    </font>
    <font>
      <sz val="12"/>
      <color theme="1"/>
      <name val="Times New Roman"/>
      <family val="1"/>
      <charset val="204"/>
    </font>
  </fonts>
  <fills count="2">
    <fill>
      <patternFill patternType="none"/>
    </fill>
    <fill>
      <patternFill patternType="gray125"/>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top/>
      <bottom style="medium">
        <color indexed="64"/>
      </bottom>
      <diagonal/>
    </border>
  </borders>
  <cellStyleXfs count="2">
    <xf numFmtId="0" fontId="0" fillId="0" borderId="0"/>
    <xf numFmtId="0" fontId="1" fillId="0" borderId="0"/>
  </cellStyleXfs>
  <cellXfs count="42">
    <xf numFmtId="0" fontId="0" fillId="0" borderId="0" xfId="0"/>
    <xf numFmtId="0" fontId="2" fillId="0" borderId="0" xfId="0" applyFont="1"/>
    <xf numFmtId="0" fontId="4" fillId="0" borderId="0" xfId="0" applyFont="1"/>
    <xf numFmtId="49" fontId="3" fillId="0" borderId="3" xfId="0" applyNumberFormat="1" applyFont="1" applyBorder="1" applyAlignment="1">
      <alignment horizontal="center" vertical="center" wrapText="1"/>
    </xf>
    <xf numFmtId="164" fontId="3" fillId="0" borderId="3" xfId="0" applyNumberFormat="1" applyFont="1" applyBorder="1" applyAlignment="1">
      <alignment horizontal="left" wrapText="1"/>
    </xf>
    <xf numFmtId="164" fontId="3" fillId="0" borderId="1" xfId="0" applyNumberFormat="1" applyFont="1" applyBorder="1" applyAlignment="1">
      <alignment horizontal="left" wrapText="1"/>
    </xf>
    <xf numFmtId="164" fontId="3" fillId="0" borderId="1"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7" xfId="1" applyNumberFormat="1"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xf>
    <xf numFmtId="164" fontId="3" fillId="0" borderId="3" xfId="0" applyNumberFormat="1" applyFont="1" applyBorder="1" applyAlignment="1">
      <alignment horizontal="center" vertical="center" wrapText="1"/>
    </xf>
    <xf numFmtId="2" fontId="2" fillId="0" borderId="7" xfId="0" applyNumberFormat="1" applyFont="1" applyBorder="1" applyAlignment="1">
      <alignment horizontal="center" vertical="center"/>
    </xf>
    <xf numFmtId="49" fontId="3" fillId="0" borderId="8"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164" fontId="3" fillId="0" borderId="10" xfId="1" applyNumberFormat="1" applyFont="1" applyBorder="1" applyAlignment="1">
      <alignment horizontal="center" vertical="center" wrapText="1"/>
    </xf>
    <xf numFmtId="164" fontId="3" fillId="0" borderId="11" xfId="1" applyNumberFormat="1" applyFont="1" applyBorder="1" applyAlignment="1">
      <alignment horizontal="center" vertical="center" wrapText="1"/>
    </xf>
    <xf numFmtId="164" fontId="3" fillId="0" borderId="8" xfId="1" applyNumberFormat="1" applyFont="1" applyBorder="1" applyAlignment="1">
      <alignment horizontal="center" vertical="center" wrapText="1"/>
    </xf>
    <xf numFmtId="0" fontId="2" fillId="0" borderId="10" xfId="0" applyFont="1" applyBorder="1" applyAlignment="1">
      <alignment horizontal="center" vertical="center" wrapText="1"/>
    </xf>
    <xf numFmtId="0" fontId="5" fillId="0" borderId="0" xfId="0" applyFont="1"/>
    <xf numFmtId="0" fontId="5" fillId="0" borderId="9" xfId="0" applyFont="1" applyBorder="1"/>
    <xf numFmtId="2" fontId="4" fillId="0" borderId="7" xfId="0" applyNumberFormat="1" applyFont="1" applyBorder="1" applyAlignment="1">
      <alignment horizontal="center" vertical="center"/>
    </xf>
    <xf numFmtId="0" fontId="2" fillId="0" borderId="9" xfId="0" applyFont="1" applyBorder="1" applyAlignment="1">
      <alignment horizontal="center" vertical="center"/>
    </xf>
    <xf numFmtId="164" fontId="6" fillId="0" borderId="3" xfId="0" applyNumberFormat="1" applyFont="1" applyBorder="1" applyAlignment="1">
      <alignment horizontal="center" vertical="center" wrapText="1"/>
    </xf>
    <xf numFmtId="164" fontId="6" fillId="0" borderId="8" xfId="0" applyNumberFormat="1" applyFont="1" applyBorder="1" applyAlignment="1">
      <alignment horizontal="center" vertical="center" wrapText="1"/>
    </xf>
    <xf numFmtId="0" fontId="2" fillId="0" borderId="9" xfId="0" applyFont="1" applyBorder="1"/>
    <xf numFmtId="164" fontId="6" fillId="0" borderId="3" xfId="0" applyNumberFormat="1" applyFont="1" applyBorder="1" applyAlignment="1">
      <alignment horizontal="left" wrapText="1"/>
    </xf>
    <xf numFmtId="4" fontId="2" fillId="0" borderId="0" xfId="0" applyNumberFormat="1" applyFont="1"/>
    <xf numFmtId="4" fontId="4" fillId="0" borderId="0" xfId="0" applyNumberFormat="1" applyFont="1"/>
    <xf numFmtId="164" fontId="3" fillId="0" borderId="2" xfId="0" applyNumberFormat="1" applyFont="1" applyBorder="1" applyAlignment="1">
      <alignment horizontal="center" vertical="center" wrapText="1"/>
    </xf>
    <xf numFmtId="164" fontId="3" fillId="0" borderId="3" xfId="0" applyNumberFormat="1" applyFont="1" applyBorder="1" applyAlignment="1">
      <alignment horizontal="right" wrapText="1"/>
    </xf>
    <xf numFmtId="164" fontId="3" fillId="0" borderId="4" xfId="0" applyNumberFormat="1" applyFont="1" applyBorder="1" applyAlignment="1">
      <alignment horizontal="left" wrapText="1"/>
    </xf>
    <xf numFmtId="49" fontId="6" fillId="0" borderId="3"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vertical="center"/>
    </xf>
    <xf numFmtId="0" fontId="7" fillId="0" borderId="0" xfId="0" applyFont="1" applyAlignment="1">
      <alignment vertical="top"/>
    </xf>
    <xf numFmtId="0" fontId="0" fillId="0" borderId="12" xfId="0" applyBorder="1"/>
    <xf numFmtId="0" fontId="7" fillId="0" borderId="0" xfId="0" applyFont="1" applyAlignment="1">
      <alignment horizontal="center" vertical="center"/>
    </xf>
  </cellXfs>
  <cellStyles count="2">
    <cellStyle name="Обычный" xfId="0" builtinId="0"/>
    <cellStyle name="Обычный 2" xfId="1" xr:uid="{50767D81-D173-4719-97D2-C1C841CA5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7"/>
  <sheetViews>
    <sheetView topLeftCell="A79" zoomScale="70" zoomScaleNormal="70" workbookViewId="0">
      <selection activeCell="C87" sqref="C87"/>
    </sheetView>
  </sheetViews>
  <sheetFormatPr defaultColWidth="27.42578125" defaultRowHeight="18.75" x14ac:dyDescent="0.3"/>
  <cols>
    <col min="1" max="1" width="98.42578125" style="1" customWidth="1"/>
    <col min="2" max="3" width="27.42578125" style="10"/>
    <col min="4" max="16384" width="27.42578125" style="1"/>
  </cols>
  <sheetData>
    <row r="1" spans="1:5" x14ac:dyDescent="0.3">
      <c r="D1" s="19"/>
      <c r="E1" s="19"/>
    </row>
    <row r="2" spans="1:5" x14ac:dyDescent="0.3">
      <c r="D2" s="19"/>
      <c r="E2" s="19"/>
    </row>
    <row r="3" spans="1:5" x14ac:dyDescent="0.3">
      <c r="A3" s="35" t="s">
        <v>153</v>
      </c>
      <c r="B3" s="35"/>
      <c r="C3" s="35"/>
      <c r="D3" s="35"/>
      <c r="E3" s="35"/>
    </row>
    <row r="4" spans="1:5" x14ac:dyDescent="0.3">
      <c r="A4" s="35" t="s">
        <v>154</v>
      </c>
      <c r="B4" s="35"/>
      <c r="C4" s="35"/>
      <c r="D4" s="35"/>
      <c r="E4" s="35"/>
    </row>
    <row r="5" spans="1:5" x14ac:dyDescent="0.3">
      <c r="A5" s="35" t="s">
        <v>158</v>
      </c>
      <c r="B5" s="35"/>
      <c r="C5" s="35"/>
      <c r="D5" s="35"/>
      <c r="E5" s="35"/>
    </row>
    <row r="6" spans="1:5" x14ac:dyDescent="0.3">
      <c r="A6" s="36" t="s">
        <v>155</v>
      </c>
      <c r="B6" s="37"/>
      <c r="C6" s="37"/>
      <c r="D6" s="37"/>
      <c r="E6" s="37"/>
    </row>
    <row r="7" spans="1:5" x14ac:dyDescent="0.3">
      <c r="A7" s="36" t="s">
        <v>156</v>
      </c>
      <c r="B7" s="36"/>
      <c r="C7" s="36"/>
      <c r="D7" s="36"/>
      <c r="E7" s="36"/>
    </row>
    <row r="8" spans="1:5" x14ac:dyDescent="0.3">
      <c r="A8" s="25"/>
      <c r="B8" s="22"/>
      <c r="C8" s="22"/>
      <c r="D8" s="20"/>
      <c r="E8" s="20"/>
    </row>
    <row r="9" spans="1:5" ht="56.25" x14ac:dyDescent="0.3">
      <c r="A9" s="15" t="s">
        <v>0</v>
      </c>
      <c r="B9" s="16" t="s">
        <v>149</v>
      </c>
      <c r="C9" s="17" t="s">
        <v>151</v>
      </c>
      <c r="D9" s="18" t="s">
        <v>159</v>
      </c>
      <c r="E9" s="18" t="s">
        <v>157</v>
      </c>
    </row>
    <row r="10" spans="1:5" s="2" customFormat="1" x14ac:dyDescent="0.3">
      <c r="A10" s="26" t="s">
        <v>2</v>
      </c>
      <c r="B10" s="23">
        <v>979921.74463999993</v>
      </c>
      <c r="C10" s="24">
        <v>470250.03694999998</v>
      </c>
      <c r="D10" s="21">
        <f>C10/B10*100</f>
        <v>47.988529647615763</v>
      </c>
      <c r="E10" s="21">
        <f t="shared" ref="E10:E41" si="0">C10*100/$C$86</f>
        <v>29.447593045919316</v>
      </c>
    </row>
    <row r="11" spans="1:5" s="2" customFormat="1" x14ac:dyDescent="0.3">
      <c r="A11" s="26" t="s">
        <v>3</v>
      </c>
      <c r="B11" s="23">
        <v>621894.30000000005</v>
      </c>
      <c r="C11" s="23">
        <v>279286.23141000001</v>
      </c>
      <c r="D11" s="21">
        <f t="shared" ref="D11:D68" si="1">C11/B11*100</f>
        <v>44.908955012129873</v>
      </c>
      <c r="E11" s="21">
        <f t="shared" si="0"/>
        <v>17.489221987588255</v>
      </c>
    </row>
    <row r="12" spans="1:5" x14ac:dyDescent="0.3">
      <c r="A12" s="4" t="s">
        <v>4</v>
      </c>
      <c r="B12" s="11">
        <v>621894.30000000005</v>
      </c>
      <c r="C12" s="11">
        <v>279286.23141000001</v>
      </c>
      <c r="D12" s="12">
        <f t="shared" si="1"/>
        <v>44.908955012129873</v>
      </c>
      <c r="E12" s="12">
        <f t="shared" si="0"/>
        <v>17.489221987588255</v>
      </c>
    </row>
    <row r="13" spans="1:5" s="2" customFormat="1" ht="37.5" x14ac:dyDescent="0.3">
      <c r="A13" s="26" t="s">
        <v>5</v>
      </c>
      <c r="B13" s="23">
        <v>61542</v>
      </c>
      <c r="C13" s="23">
        <v>28370.93405</v>
      </c>
      <c r="D13" s="21">
        <f t="shared" si="1"/>
        <v>46.100117074518216</v>
      </c>
      <c r="E13" s="21">
        <f t="shared" si="0"/>
        <v>1.7766202117828784</v>
      </c>
    </row>
    <row r="14" spans="1:5" ht="37.5" x14ac:dyDescent="0.3">
      <c r="A14" s="4" t="s">
        <v>6</v>
      </c>
      <c r="B14" s="11">
        <v>61542</v>
      </c>
      <c r="C14" s="11">
        <v>28370.93405</v>
      </c>
      <c r="D14" s="12">
        <f t="shared" si="1"/>
        <v>46.100117074518216</v>
      </c>
      <c r="E14" s="12">
        <f t="shared" si="0"/>
        <v>1.7766202117828784</v>
      </c>
    </row>
    <row r="15" spans="1:5" s="2" customFormat="1" x14ac:dyDescent="0.3">
      <c r="A15" s="26" t="s">
        <v>7</v>
      </c>
      <c r="B15" s="23">
        <v>127659</v>
      </c>
      <c r="C15" s="23">
        <v>92893.152920000008</v>
      </c>
      <c r="D15" s="21">
        <f t="shared" si="1"/>
        <v>72.766630570504248</v>
      </c>
      <c r="E15" s="21">
        <f t="shared" si="0"/>
        <v>5.8170750643266098</v>
      </c>
    </row>
    <row r="16" spans="1:5" ht="19.5" customHeight="1" x14ac:dyDescent="0.3">
      <c r="A16" s="4" t="s">
        <v>8</v>
      </c>
      <c r="B16" s="11">
        <v>116556</v>
      </c>
      <c r="C16" s="11">
        <v>78628.077560000005</v>
      </c>
      <c r="D16" s="12">
        <f t="shared" si="1"/>
        <v>67.45948519166754</v>
      </c>
      <c r="E16" s="12">
        <f t="shared" si="0"/>
        <v>4.9237797938037158</v>
      </c>
    </row>
    <row r="17" spans="1:6" ht="37.5" x14ac:dyDescent="0.3">
      <c r="A17" s="4" t="s">
        <v>9</v>
      </c>
      <c r="B17" s="11">
        <v>72000</v>
      </c>
      <c r="C17" s="11">
        <v>46179.966700000004</v>
      </c>
      <c r="D17" s="12">
        <f t="shared" si="1"/>
        <v>64.138842638888889</v>
      </c>
      <c r="E17" s="12">
        <f t="shared" si="0"/>
        <v>2.8918421252570745</v>
      </c>
    </row>
    <row r="18" spans="1:6" ht="37.5" x14ac:dyDescent="0.3">
      <c r="A18" s="4" t="s">
        <v>10</v>
      </c>
      <c r="B18" s="11">
        <v>44556</v>
      </c>
      <c r="C18" s="11">
        <v>32448.110860000001</v>
      </c>
      <c r="D18" s="12">
        <f t="shared" si="1"/>
        <v>72.825457536583187</v>
      </c>
      <c r="E18" s="12">
        <f t="shared" si="0"/>
        <v>2.0319376685466417</v>
      </c>
    </row>
    <row r="19" spans="1:6" x14ac:dyDescent="0.3">
      <c r="A19" s="4" t="s">
        <v>11</v>
      </c>
      <c r="B19" s="11">
        <v>0</v>
      </c>
      <c r="C19" s="11">
        <v>27.872479999999999</v>
      </c>
      <c r="D19" s="12" t="s">
        <v>160</v>
      </c>
      <c r="E19" s="12">
        <f t="shared" si="0"/>
        <v>1.7454064513083613E-3</v>
      </c>
    </row>
    <row r="20" spans="1:6" x14ac:dyDescent="0.3">
      <c r="A20" s="4" t="s">
        <v>12</v>
      </c>
      <c r="B20" s="11">
        <v>7152</v>
      </c>
      <c r="C20" s="11">
        <v>7663.8074299999998</v>
      </c>
      <c r="D20" s="12">
        <f t="shared" si="1"/>
        <v>107.15614415548099</v>
      </c>
      <c r="E20" s="12">
        <f t="shared" si="0"/>
        <v>0.47991635225523355</v>
      </c>
    </row>
    <row r="21" spans="1:6" x14ac:dyDescent="0.3">
      <c r="A21" s="4" t="s">
        <v>13</v>
      </c>
      <c r="B21" s="11">
        <v>3951</v>
      </c>
      <c r="C21" s="11">
        <v>6573.39545</v>
      </c>
      <c r="D21" s="12">
        <f t="shared" si="1"/>
        <v>166.3729549481144</v>
      </c>
      <c r="E21" s="12">
        <f t="shared" si="0"/>
        <v>0.41163351181635177</v>
      </c>
    </row>
    <row r="22" spans="1:6" s="2" customFormat="1" x14ac:dyDescent="0.3">
      <c r="A22" s="26" t="s">
        <v>14</v>
      </c>
      <c r="B22" s="23">
        <v>58595</v>
      </c>
      <c r="C22" s="23">
        <v>10798.89363</v>
      </c>
      <c r="D22" s="21">
        <f t="shared" si="1"/>
        <v>18.429718627869274</v>
      </c>
      <c r="E22" s="21">
        <f t="shared" si="0"/>
        <v>0.67623902174455841</v>
      </c>
    </row>
    <row r="23" spans="1:6" x14ac:dyDescent="0.3">
      <c r="A23" s="4" t="s">
        <v>15</v>
      </c>
      <c r="B23" s="11">
        <v>23487</v>
      </c>
      <c r="C23" s="11">
        <v>2106.9436800000003</v>
      </c>
      <c r="D23" s="12">
        <f t="shared" si="1"/>
        <v>8.9706802912249355</v>
      </c>
      <c r="E23" s="12">
        <f t="shared" si="0"/>
        <v>0.13193921357609295</v>
      </c>
    </row>
    <row r="24" spans="1:6" x14ac:dyDescent="0.3">
      <c r="A24" s="4" t="s">
        <v>16</v>
      </c>
      <c r="B24" s="11">
        <v>35108</v>
      </c>
      <c r="C24" s="11">
        <v>8691.9499499999984</v>
      </c>
      <c r="D24" s="12">
        <f t="shared" si="1"/>
        <v>24.757747379514637</v>
      </c>
      <c r="E24" s="12">
        <f t="shared" si="0"/>
        <v>0.54429980816846524</v>
      </c>
    </row>
    <row r="25" spans="1:6" ht="19.5" customHeight="1" x14ac:dyDescent="0.3">
      <c r="A25" s="4" t="s">
        <v>17</v>
      </c>
      <c r="B25" s="11">
        <v>10862</v>
      </c>
      <c r="C25" s="11">
        <v>6458.8575300000002</v>
      </c>
      <c r="D25" s="12">
        <f t="shared" si="1"/>
        <v>59.462875437304362</v>
      </c>
      <c r="E25" s="12">
        <f t="shared" si="0"/>
        <v>0.4044610167786859</v>
      </c>
    </row>
    <row r="26" spans="1:6" x14ac:dyDescent="0.3">
      <c r="A26" s="4" t="s">
        <v>18</v>
      </c>
      <c r="B26" s="11">
        <v>24246</v>
      </c>
      <c r="C26" s="11">
        <v>2233.0924199999999</v>
      </c>
      <c r="D26" s="12">
        <f t="shared" si="1"/>
        <v>9.2101477357089827</v>
      </c>
      <c r="E26" s="12">
        <f t="shared" si="0"/>
        <v>0.13983879138977948</v>
      </c>
    </row>
    <row r="27" spans="1:6" s="2" customFormat="1" x14ac:dyDescent="0.3">
      <c r="A27" s="26" t="s">
        <v>19</v>
      </c>
      <c r="B27" s="23">
        <v>1883</v>
      </c>
      <c r="C27" s="23">
        <v>1142.36853</v>
      </c>
      <c r="D27" s="21">
        <f t="shared" si="1"/>
        <v>60.667473712161446</v>
      </c>
      <c r="E27" s="21">
        <f t="shared" si="0"/>
        <v>7.1536418791354375E-2</v>
      </c>
    </row>
    <row r="28" spans="1:6" s="2" customFormat="1" ht="37.5" x14ac:dyDescent="0.3">
      <c r="A28" s="26" t="s">
        <v>20</v>
      </c>
      <c r="B28" s="23">
        <v>0</v>
      </c>
      <c r="C28" s="23">
        <v>-9.5799999999999996E-2</v>
      </c>
      <c r="D28" s="21" t="s">
        <v>160</v>
      </c>
      <c r="E28" s="21">
        <f t="shared" si="0"/>
        <v>-5.9991051401002348E-6</v>
      </c>
    </row>
    <row r="29" spans="1:6" s="2" customFormat="1" ht="37.5" x14ac:dyDescent="0.3">
      <c r="A29" s="26" t="s">
        <v>21</v>
      </c>
      <c r="B29" s="23">
        <v>36240.5</v>
      </c>
      <c r="C29" s="23">
        <v>18728.862109999998</v>
      </c>
      <c r="D29" s="21">
        <f t="shared" si="1"/>
        <v>51.679370069397493</v>
      </c>
      <c r="E29" s="21">
        <f t="shared" si="0"/>
        <v>1.1728226821746297</v>
      </c>
      <c r="F29" s="28"/>
    </row>
    <row r="30" spans="1:6" ht="93.75" x14ac:dyDescent="0.3">
      <c r="A30" s="4" t="s">
        <v>22</v>
      </c>
      <c r="B30" s="11">
        <v>36187.5</v>
      </c>
      <c r="C30" s="11">
        <v>18675.160010000003</v>
      </c>
      <c r="D30" s="12">
        <f t="shared" si="1"/>
        <v>51.606659785837664</v>
      </c>
      <c r="E30" s="12">
        <f t="shared" si="0"/>
        <v>1.1694597954925405</v>
      </c>
      <c r="F30" s="27"/>
    </row>
    <row r="31" spans="1:6" ht="37.5" x14ac:dyDescent="0.3">
      <c r="A31" s="4" t="s">
        <v>23</v>
      </c>
      <c r="B31" s="11">
        <v>33</v>
      </c>
      <c r="C31" s="11">
        <v>23.104580000000002</v>
      </c>
      <c r="D31" s="12">
        <f t="shared" si="1"/>
        <v>70.013878787878795</v>
      </c>
      <c r="E31" s="12">
        <f t="shared" si="0"/>
        <v>1.446835121480763E-3</v>
      </c>
    </row>
    <row r="32" spans="1:6" ht="56.25" x14ac:dyDescent="0.3">
      <c r="A32" s="4" t="s">
        <v>24</v>
      </c>
      <c r="B32" s="11">
        <v>0</v>
      </c>
      <c r="C32" s="11">
        <v>4.2211999999999996</v>
      </c>
      <c r="D32" s="12" t="s">
        <v>160</v>
      </c>
      <c r="E32" s="12">
        <f t="shared" si="0"/>
        <v>2.6433635299990719E-4</v>
      </c>
    </row>
    <row r="33" spans="1:5" ht="75" x14ac:dyDescent="0.3">
      <c r="A33" s="4" t="s">
        <v>25</v>
      </c>
      <c r="B33" s="11">
        <v>20</v>
      </c>
      <c r="C33" s="11">
        <v>26.37632</v>
      </c>
      <c r="D33" s="12">
        <f t="shared" si="1"/>
        <v>131.88159999999999</v>
      </c>
      <c r="E33" s="12">
        <f t="shared" si="0"/>
        <v>1.6517152076088583E-3</v>
      </c>
    </row>
    <row r="34" spans="1:5" s="2" customFormat="1" x14ac:dyDescent="0.3">
      <c r="A34" s="26" t="s">
        <v>26</v>
      </c>
      <c r="B34" s="23">
        <v>3350</v>
      </c>
      <c r="C34" s="23">
        <v>2470.6668100000002</v>
      </c>
      <c r="D34" s="21">
        <f t="shared" si="1"/>
        <v>73.751248059701496</v>
      </c>
      <c r="E34" s="21">
        <f t="shared" si="0"/>
        <v>0.15471597034807988</v>
      </c>
    </row>
    <row r="35" spans="1:5" x14ac:dyDescent="0.3">
      <c r="A35" s="4" t="s">
        <v>27</v>
      </c>
      <c r="B35" s="11">
        <v>3350</v>
      </c>
      <c r="C35" s="11">
        <v>2470.6668100000002</v>
      </c>
      <c r="D35" s="12">
        <f t="shared" si="1"/>
        <v>73.751248059701496</v>
      </c>
      <c r="E35" s="12">
        <f t="shared" si="0"/>
        <v>0.15471597034807988</v>
      </c>
    </row>
    <row r="36" spans="1:5" s="2" customFormat="1" ht="37.5" x14ac:dyDescent="0.3">
      <c r="A36" s="26" t="s">
        <v>28</v>
      </c>
      <c r="B36" s="23">
        <v>108</v>
      </c>
      <c r="C36" s="23">
        <v>240.92829</v>
      </c>
      <c r="D36" s="21">
        <f t="shared" si="1"/>
        <v>223.08175</v>
      </c>
      <c r="E36" s="21">
        <f t="shared" si="0"/>
        <v>1.5087203997229228E-2</v>
      </c>
    </row>
    <row r="37" spans="1:5" s="2" customFormat="1" ht="24.75" customHeight="1" x14ac:dyDescent="0.3">
      <c r="A37" s="26" t="s">
        <v>29</v>
      </c>
      <c r="B37" s="23">
        <v>51410.85671</v>
      </c>
      <c r="C37" s="23">
        <v>23013.432199999999</v>
      </c>
      <c r="D37" s="21">
        <f t="shared" si="1"/>
        <v>44.763759393886197</v>
      </c>
      <c r="E37" s="21">
        <f t="shared" si="0"/>
        <v>1.4411273424046789</v>
      </c>
    </row>
    <row r="38" spans="1:5" ht="75" x14ac:dyDescent="0.3">
      <c r="A38" s="4" t="s">
        <v>30</v>
      </c>
      <c r="B38" s="11">
        <v>7499</v>
      </c>
      <c r="C38" s="11">
        <v>2219.9700800000001</v>
      </c>
      <c r="D38" s="12">
        <f t="shared" si="1"/>
        <v>29.603548206427526</v>
      </c>
      <c r="E38" s="12">
        <f t="shared" si="0"/>
        <v>0.13901705550936044</v>
      </c>
    </row>
    <row r="39" spans="1:5" ht="37.5" x14ac:dyDescent="0.3">
      <c r="A39" s="4" t="s">
        <v>31</v>
      </c>
      <c r="B39" s="11">
        <v>43154.85671</v>
      </c>
      <c r="C39" s="11">
        <v>19021.64229</v>
      </c>
      <c r="D39" s="12">
        <f t="shared" si="1"/>
        <v>44.077639784150264</v>
      </c>
      <c r="E39" s="12">
        <f t="shared" si="0"/>
        <v>1.1911569105958977</v>
      </c>
    </row>
    <row r="40" spans="1:5" ht="75" x14ac:dyDescent="0.3">
      <c r="A40" s="4" t="s">
        <v>32</v>
      </c>
      <c r="B40" s="11">
        <v>757</v>
      </c>
      <c r="C40" s="11">
        <v>1771.8198300000001</v>
      </c>
      <c r="D40" s="12">
        <f t="shared" si="1"/>
        <v>234.05810171730516</v>
      </c>
      <c r="E40" s="12">
        <f t="shared" si="0"/>
        <v>0.11095337629942092</v>
      </c>
    </row>
    <row r="41" spans="1:5" s="2" customFormat="1" x14ac:dyDescent="0.3">
      <c r="A41" s="26" t="s">
        <v>33</v>
      </c>
      <c r="B41" s="23">
        <v>3289</v>
      </c>
      <c r="C41" s="23">
        <v>3017.9577100000001</v>
      </c>
      <c r="D41" s="21">
        <f t="shared" si="1"/>
        <v>91.759127698388582</v>
      </c>
      <c r="E41" s="21">
        <f t="shared" si="0"/>
        <v>0.1889879500069534</v>
      </c>
    </row>
    <row r="42" spans="1:5" ht="37.5" x14ac:dyDescent="0.3">
      <c r="A42" s="4" t="s">
        <v>69</v>
      </c>
      <c r="B42" s="11">
        <v>0</v>
      </c>
      <c r="C42" s="11">
        <v>177.55625000000001</v>
      </c>
      <c r="D42" s="12" t="s">
        <v>160</v>
      </c>
      <c r="E42" s="12">
        <f t="shared" ref="E42:E73" si="2">C42*100/$C$86</f>
        <v>1.1118774655865577E-2</v>
      </c>
    </row>
    <row r="43" spans="1:5" ht="37.5" x14ac:dyDescent="0.3">
      <c r="A43" s="4" t="s">
        <v>70</v>
      </c>
      <c r="B43" s="11">
        <v>150</v>
      </c>
      <c r="C43" s="11">
        <v>26.258659999999999</v>
      </c>
      <c r="D43" s="12">
        <f t="shared" si="1"/>
        <v>17.505773333333334</v>
      </c>
      <c r="E43" s="12">
        <f t="shared" si="2"/>
        <v>1.6443472043647645E-3</v>
      </c>
    </row>
    <row r="44" spans="1:5" s="2" customFormat="1" ht="112.5" x14ac:dyDescent="0.3">
      <c r="A44" s="4" t="s">
        <v>71</v>
      </c>
      <c r="B44" s="11">
        <v>2800</v>
      </c>
      <c r="C44" s="11">
        <v>479.36453</v>
      </c>
      <c r="D44" s="12">
        <f t="shared" si="1"/>
        <v>17.120161785714284</v>
      </c>
      <c r="E44" s="12">
        <f t="shared" si="2"/>
        <v>3.0018352984391788E-2</v>
      </c>
    </row>
    <row r="45" spans="1:5" x14ac:dyDescent="0.3">
      <c r="A45" s="4" t="s">
        <v>72</v>
      </c>
      <c r="B45" s="11">
        <v>159</v>
      </c>
      <c r="C45" s="11">
        <v>460.52600999999999</v>
      </c>
      <c r="D45" s="12">
        <f t="shared" si="1"/>
        <v>289.63899999999995</v>
      </c>
      <c r="E45" s="12">
        <f t="shared" si="2"/>
        <v>2.8838663400217662E-2</v>
      </c>
    </row>
    <row r="46" spans="1:5" ht="37.5" x14ac:dyDescent="0.3">
      <c r="A46" s="4" t="s">
        <v>73</v>
      </c>
      <c r="B46" s="11">
        <v>0</v>
      </c>
      <c r="C46" s="11">
        <v>18.924959999999999</v>
      </c>
      <c r="D46" s="12" t="s">
        <v>160</v>
      </c>
      <c r="E46" s="12">
        <f t="shared" si="2"/>
        <v>1.1851025554508491E-3</v>
      </c>
    </row>
    <row r="47" spans="1:5" ht="150" x14ac:dyDescent="0.3">
      <c r="A47" s="4" t="s">
        <v>74</v>
      </c>
      <c r="B47" s="11">
        <v>0</v>
      </c>
      <c r="C47" s="11">
        <v>18.924959999999999</v>
      </c>
      <c r="D47" s="12" t="s">
        <v>160</v>
      </c>
      <c r="E47" s="12">
        <f t="shared" si="2"/>
        <v>1.1851025554508491E-3</v>
      </c>
    </row>
    <row r="48" spans="1:5" ht="75" x14ac:dyDescent="0.3">
      <c r="A48" s="4" t="s">
        <v>75</v>
      </c>
      <c r="B48" s="11">
        <v>159</v>
      </c>
      <c r="C48" s="11">
        <v>441.60104999999999</v>
      </c>
      <c r="D48" s="12">
        <f t="shared" si="1"/>
        <v>277.73650943396223</v>
      </c>
      <c r="E48" s="12">
        <f t="shared" si="2"/>
        <v>2.7653560844766813E-2</v>
      </c>
    </row>
    <row r="49" spans="1:5" ht="75" x14ac:dyDescent="0.3">
      <c r="A49" s="4" t="s">
        <v>76</v>
      </c>
      <c r="B49" s="11">
        <v>0</v>
      </c>
      <c r="C49" s="11">
        <v>0.2</v>
      </c>
      <c r="D49" s="12" t="s">
        <v>160</v>
      </c>
      <c r="E49" s="12">
        <f t="shared" si="2"/>
        <v>1.2524227849896107E-5</v>
      </c>
    </row>
    <row r="50" spans="1:5" x14ac:dyDescent="0.3">
      <c r="A50" s="4" t="s">
        <v>77</v>
      </c>
      <c r="B50" s="11">
        <v>180</v>
      </c>
      <c r="C50" s="11">
        <v>1874.25226</v>
      </c>
      <c r="D50" s="12">
        <f t="shared" si="1"/>
        <v>1041.2512555555554</v>
      </c>
      <c r="E50" s="12">
        <f t="shared" si="2"/>
        <v>0.11736781176211358</v>
      </c>
    </row>
    <row r="51" spans="1:5" ht="168.75" x14ac:dyDescent="0.3">
      <c r="A51" s="4" t="s">
        <v>78</v>
      </c>
      <c r="B51" s="11">
        <v>0</v>
      </c>
      <c r="C51" s="11">
        <v>1796.396</v>
      </c>
      <c r="D51" s="12" t="s">
        <v>160</v>
      </c>
      <c r="E51" s="12">
        <f t="shared" si="2"/>
        <v>0.11249236406320984</v>
      </c>
    </row>
    <row r="52" spans="1:5" ht="37.5" x14ac:dyDescent="0.3">
      <c r="A52" s="4" t="s">
        <v>79</v>
      </c>
      <c r="B52" s="11">
        <v>180</v>
      </c>
      <c r="C52" s="11">
        <v>77.856259999999992</v>
      </c>
      <c r="D52" s="12">
        <f t="shared" si="1"/>
        <v>43.253477777777775</v>
      </c>
      <c r="E52" s="12">
        <f t="shared" si="2"/>
        <v>4.875447698903761E-3</v>
      </c>
    </row>
    <row r="53" spans="1:5" s="2" customFormat="1" x14ac:dyDescent="0.3">
      <c r="A53" s="26" t="s">
        <v>34</v>
      </c>
      <c r="B53" s="23">
        <v>13950.08793</v>
      </c>
      <c r="C53" s="23">
        <v>10286.705089999999</v>
      </c>
      <c r="D53" s="21">
        <f t="shared" si="1"/>
        <v>73.739356637876043</v>
      </c>
      <c r="E53" s="21">
        <f t="shared" si="2"/>
        <v>0.64416519185923016</v>
      </c>
    </row>
    <row r="54" spans="1:5" x14ac:dyDescent="0.3">
      <c r="A54" s="4" t="s">
        <v>35</v>
      </c>
      <c r="B54" s="11">
        <v>7413.43</v>
      </c>
      <c r="C54" s="11">
        <v>7413.43</v>
      </c>
      <c r="D54" s="12">
        <f t="shared" si="1"/>
        <v>100</v>
      </c>
      <c r="E54" s="12">
        <f t="shared" si="2"/>
        <v>0.46423743234627646</v>
      </c>
    </row>
    <row r="55" spans="1:5" x14ac:dyDescent="0.3">
      <c r="A55" s="4" t="s">
        <v>36</v>
      </c>
      <c r="B55" s="11">
        <v>6536.6579299999994</v>
      </c>
      <c r="C55" s="11">
        <v>2873.2750899999996</v>
      </c>
      <c r="D55" s="12">
        <f t="shared" si="1"/>
        <v>43.956332437301029</v>
      </c>
      <c r="E55" s="12">
        <f t="shared" si="2"/>
        <v>0.17992775951295367</v>
      </c>
    </row>
    <row r="56" spans="1:5" s="2" customFormat="1" ht="17.25" customHeight="1" x14ac:dyDescent="0.3">
      <c r="A56" s="26" t="s">
        <v>37</v>
      </c>
      <c r="B56" s="23">
        <v>2967507.1553600002</v>
      </c>
      <c r="C56" s="23">
        <v>1126654.7974</v>
      </c>
      <c r="D56" s="21">
        <f t="shared" si="1"/>
        <v>37.966371719272942</v>
      </c>
      <c r="E56" s="21">
        <f t="shared" si="2"/>
        <v>70.552406954080681</v>
      </c>
    </row>
    <row r="57" spans="1:5" s="2" customFormat="1" ht="37.5" x14ac:dyDescent="0.3">
      <c r="A57" s="26" t="s">
        <v>38</v>
      </c>
      <c r="B57" s="23">
        <v>2967175.1403200002</v>
      </c>
      <c r="C57" s="23">
        <v>1126883.68395</v>
      </c>
      <c r="D57" s="21">
        <f t="shared" si="1"/>
        <v>37.978333959365443</v>
      </c>
      <c r="E57" s="21">
        <f t="shared" si="2"/>
        <v>70.566740090600561</v>
      </c>
    </row>
    <row r="58" spans="1:5" x14ac:dyDescent="0.3">
      <c r="A58" s="4" t="s">
        <v>39</v>
      </c>
      <c r="B58" s="11">
        <v>315674.5</v>
      </c>
      <c r="C58" s="11">
        <v>168839.2</v>
      </c>
      <c r="D58" s="12">
        <f t="shared" si="1"/>
        <v>53.485219743755039</v>
      </c>
      <c r="E58" s="12">
        <f t="shared" si="2"/>
        <v>10.572903053970894</v>
      </c>
    </row>
    <row r="59" spans="1:5" ht="37.5" x14ac:dyDescent="0.3">
      <c r="A59" s="4" t="s">
        <v>40</v>
      </c>
      <c r="B59" s="11">
        <v>1690609.2418399998</v>
      </c>
      <c r="C59" s="11">
        <v>418294.17458999995</v>
      </c>
      <c r="D59" s="12">
        <f t="shared" si="1"/>
        <v>24.74221506885549</v>
      </c>
      <c r="E59" s="12">
        <f t="shared" si="2"/>
        <v>26.194057754246906</v>
      </c>
    </row>
    <row r="60" spans="1:5" ht="37.5" x14ac:dyDescent="0.3">
      <c r="A60" s="4" t="s">
        <v>41</v>
      </c>
      <c r="B60" s="11">
        <v>507838.9</v>
      </c>
      <c r="C60" s="11">
        <v>131448.48933000001</v>
      </c>
      <c r="D60" s="12">
        <f t="shared" si="1"/>
        <v>25.883895331767615</v>
      </c>
      <c r="E60" s="12">
        <f t="shared" si="2"/>
        <v>8.2314541544677873</v>
      </c>
    </row>
    <row r="61" spans="1:5" ht="75" x14ac:dyDescent="0.3">
      <c r="A61" s="4" t="s">
        <v>42</v>
      </c>
      <c r="B61" s="11">
        <v>2291.66644</v>
      </c>
      <c r="C61" s="11">
        <v>0</v>
      </c>
      <c r="D61" s="12">
        <f t="shared" si="1"/>
        <v>0</v>
      </c>
      <c r="E61" s="12">
        <f t="shared" si="2"/>
        <v>0</v>
      </c>
    </row>
    <row r="62" spans="1:5" ht="56.25" x14ac:dyDescent="0.3">
      <c r="A62" s="4" t="s">
        <v>43</v>
      </c>
      <c r="B62" s="11">
        <v>10435.78125</v>
      </c>
      <c r="C62" s="11">
        <v>869.03215</v>
      </c>
      <c r="D62" s="12">
        <f t="shared" si="1"/>
        <v>8.3274278099687074</v>
      </c>
      <c r="E62" s="12">
        <f t="shared" si="2"/>
        <v>5.441978327742545E-2</v>
      </c>
    </row>
    <row r="63" spans="1:5" ht="37.5" x14ac:dyDescent="0.3">
      <c r="A63" s="4" t="s">
        <v>44</v>
      </c>
      <c r="B63" s="11">
        <v>39169</v>
      </c>
      <c r="C63" s="11">
        <v>1171.6118899999999</v>
      </c>
      <c r="D63" s="12">
        <f t="shared" si="1"/>
        <v>2.9911713089432967</v>
      </c>
      <c r="E63" s="12">
        <f t="shared" si="2"/>
        <v>7.3367671310037061E-2</v>
      </c>
    </row>
    <row r="64" spans="1:5" ht="56.25" x14ac:dyDescent="0.3">
      <c r="A64" s="4" t="s">
        <v>45</v>
      </c>
      <c r="B64" s="11">
        <v>35395.563999999998</v>
      </c>
      <c r="C64" s="11">
        <v>23424.94</v>
      </c>
      <c r="D64" s="12">
        <f t="shared" si="1"/>
        <v>66.180440012200407</v>
      </c>
      <c r="E64" s="12">
        <f t="shared" si="2"/>
        <v>1.4668964296507265</v>
      </c>
    </row>
    <row r="65" spans="1:6" ht="37.5" x14ac:dyDescent="0.3">
      <c r="A65" s="4" t="s">
        <v>46</v>
      </c>
      <c r="B65" s="11">
        <v>1502.8132499999999</v>
      </c>
      <c r="C65" s="11">
        <v>1502.8132499999999</v>
      </c>
      <c r="D65" s="12">
        <f t="shared" si="1"/>
        <v>100</v>
      </c>
      <c r="E65" s="12">
        <f t="shared" si="2"/>
        <v>9.4107877794214381E-2</v>
      </c>
    </row>
    <row r="66" spans="1:6" ht="37.5" x14ac:dyDescent="0.3">
      <c r="A66" s="4" t="s">
        <v>47</v>
      </c>
      <c r="B66" s="11">
        <v>11846.87333</v>
      </c>
      <c r="C66" s="11">
        <v>0</v>
      </c>
      <c r="D66" s="12">
        <f t="shared" si="1"/>
        <v>0</v>
      </c>
      <c r="E66" s="12">
        <f t="shared" si="2"/>
        <v>0</v>
      </c>
    </row>
    <row r="67" spans="1:6" ht="37.5" x14ac:dyDescent="0.3">
      <c r="A67" s="4" t="s">
        <v>48</v>
      </c>
      <c r="B67" s="11">
        <v>12178.982099999999</v>
      </c>
      <c r="C67" s="11">
        <v>6730.1324999999997</v>
      </c>
      <c r="D67" s="12">
        <f t="shared" si="1"/>
        <v>55.260221623940154</v>
      </c>
      <c r="E67" s="12">
        <f t="shared" si="2"/>
        <v>0.42144856444995454</v>
      </c>
    </row>
    <row r="68" spans="1:6" ht="37.5" x14ac:dyDescent="0.3">
      <c r="A68" s="4" t="s">
        <v>49</v>
      </c>
      <c r="B68" s="11">
        <v>249.57929000000001</v>
      </c>
      <c r="C68" s="11">
        <v>200.88795000000002</v>
      </c>
      <c r="D68" s="12">
        <f t="shared" si="1"/>
        <v>80.490632856596406</v>
      </c>
      <c r="E68" s="12">
        <f t="shared" si="2"/>
        <v>1.2579832290492685E-2</v>
      </c>
    </row>
    <row r="69" spans="1:6" ht="37.5" x14ac:dyDescent="0.3">
      <c r="A69" s="4" t="s">
        <v>50</v>
      </c>
      <c r="B69" s="11">
        <v>40.716000000000001</v>
      </c>
      <c r="C69" s="11">
        <v>0</v>
      </c>
      <c r="D69" s="12">
        <f t="shared" ref="D69:D83" si="3">C69/B69*100</f>
        <v>0</v>
      </c>
      <c r="E69" s="12">
        <f t="shared" si="2"/>
        <v>0</v>
      </c>
    </row>
    <row r="70" spans="1:6" x14ac:dyDescent="0.3">
      <c r="A70" s="4" t="s">
        <v>51</v>
      </c>
      <c r="B70" s="11">
        <v>1069659.3661799999</v>
      </c>
      <c r="C70" s="11">
        <v>252946.26752000002</v>
      </c>
      <c r="D70" s="12">
        <f t="shared" si="3"/>
        <v>23.647366209986028</v>
      </c>
      <c r="E70" s="12">
        <f t="shared" si="2"/>
        <v>15.839783441006277</v>
      </c>
    </row>
    <row r="71" spans="1:6" x14ac:dyDescent="0.3">
      <c r="A71" s="4" t="s">
        <v>52</v>
      </c>
      <c r="B71" s="11">
        <v>960839.31508000009</v>
      </c>
      <c r="C71" s="11">
        <v>539698.22596000007</v>
      </c>
      <c r="D71" s="12">
        <f t="shared" si="3"/>
        <v>56.16945700385547</v>
      </c>
      <c r="E71" s="12">
        <f t="shared" si="2"/>
        <v>33.796517760538777</v>
      </c>
      <c r="F71" s="27"/>
    </row>
    <row r="72" spans="1:6" ht="37.5" x14ac:dyDescent="0.3">
      <c r="A72" s="4" t="s">
        <v>53</v>
      </c>
      <c r="B72" s="11">
        <v>890096.42500000005</v>
      </c>
      <c r="C72" s="11">
        <v>499325.55712999997</v>
      </c>
      <c r="D72" s="12">
        <f t="shared" si="3"/>
        <v>56.097917383501454</v>
      </c>
      <c r="E72" s="12">
        <f t="shared" si="2"/>
        <v>31.268335243862175</v>
      </c>
    </row>
    <row r="73" spans="1:6" ht="37.5" x14ac:dyDescent="0.3">
      <c r="A73" s="4" t="s">
        <v>54</v>
      </c>
      <c r="B73" s="11">
        <v>4003</v>
      </c>
      <c r="C73" s="11">
        <v>1851.5898300000001</v>
      </c>
      <c r="D73" s="12">
        <f t="shared" si="3"/>
        <v>46.255054459155637</v>
      </c>
      <c r="E73" s="12">
        <f t="shared" si="2"/>
        <v>0.11594866457735199</v>
      </c>
    </row>
    <row r="74" spans="1:6" ht="56.25" x14ac:dyDescent="0.3">
      <c r="A74" s="4" t="s">
        <v>55</v>
      </c>
      <c r="B74" s="11">
        <v>6.1</v>
      </c>
      <c r="C74" s="11">
        <v>0</v>
      </c>
      <c r="D74" s="12">
        <f t="shared" si="3"/>
        <v>0</v>
      </c>
      <c r="E74" s="12">
        <f t="shared" ref="E74:E87" si="4">C74*100/$C$86</f>
        <v>0</v>
      </c>
    </row>
    <row r="75" spans="1:6" ht="75" x14ac:dyDescent="0.3">
      <c r="A75" s="4" t="s">
        <v>56</v>
      </c>
      <c r="B75" s="11">
        <v>5010.0900799999999</v>
      </c>
      <c r="C75" s="11">
        <v>3828</v>
      </c>
      <c r="D75" s="12">
        <f t="shared" si="3"/>
        <v>76.405811849195331</v>
      </c>
      <c r="E75" s="12">
        <f t="shared" si="4"/>
        <v>0.23971372104701147</v>
      </c>
    </row>
    <row r="76" spans="1:6" ht="112.5" x14ac:dyDescent="0.3">
      <c r="A76" s="4" t="s">
        <v>57</v>
      </c>
      <c r="B76" s="11">
        <v>53900.5</v>
      </c>
      <c r="C76" s="11">
        <v>30814.400000000001</v>
      </c>
      <c r="D76" s="12">
        <f t="shared" si="3"/>
        <v>57.169042958785177</v>
      </c>
      <c r="E76" s="12">
        <f t="shared" si="4"/>
        <v>1.929632833289193</v>
      </c>
    </row>
    <row r="77" spans="1:6" ht="37.5" x14ac:dyDescent="0.3">
      <c r="A77" s="4" t="s">
        <v>58</v>
      </c>
      <c r="B77" s="11">
        <v>7823.2</v>
      </c>
      <c r="C77" s="11">
        <v>3878.6790000000001</v>
      </c>
      <c r="D77" s="12">
        <f t="shared" si="3"/>
        <v>49.57918754473873</v>
      </c>
      <c r="E77" s="12">
        <f t="shared" si="4"/>
        <v>0.24288729776303591</v>
      </c>
    </row>
    <row r="78" spans="1:6" x14ac:dyDescent="0.3">
      <c r="A78" s="4" t="s">
        <v>59</v>
      </c>
      <c r="B78" s="11">
        <v>52.083400000000005</v>
      </c>
      <c r="C78" s="11">
        <v>52.083400000000005</v>
      </c>
      <c r="D78" s="12">
        <f t="shared" si="3"/>
        <v>100</v>
      </c>
      <c r="E78" s="12">
        <f t="shared" si="4"/>
        <v>3.2615218439863945E-3</v>
      </c>
    </row>
    <row r="79" spans="1:6" s="2" customFormat="1" ht="37.5" x14ac:dyDescent="0.3">
      <c r="A79" s="26" t="s">
        <v>60</v>
      </c>
      <c r="B79" s="23">
        <v>0</v>
      </c>
      <c r="C79" s="23">
        <v>2300</v>
      </c>
      <c r="D79" s="21" t="s">
        <v>160</v>
      </c>
      <c r="E79" s="21">
        <f t="shared" si="4"/>
        <v>0.14402862027380522</v>
      </c>
    </row>
    <row r="80" spans="1:6" s="2" customFormat="1" ht="37.5" x14ac:dyDescent="0.3">
      <c r="A80" s="26" t="s">
        <v>61</v>
      </c>
      <c r="B80" s="23">
        <v>0</v>
      </c>
      <c r="C80" s="23">
        <v>728.76</v>
      </c>
      <c r="D80" s="21" t="s">
        <v>160</v>
      </c>
      <c r="E80" s="21">
        <f t="shared" si="4"/>
        <v>4.5635781439451434E-2</v>
      </c>
    </row>
    <row r="81" spans="1:5" ht="37.5" x14ac:dyDescent="0.3">
      <c r="A81" s="4" t="s">
        <v>62</v>
      </c>
      <c r="B81" s="11">
        <v>0</v>
      </c>
      <c r="C81" s="11">
        <v>728.76</v>
      </c>
      <c r="D81" s="12" t="s">
        <v>160</v>
      </c>
      <c r="E81" s="12">
        <f t="shared" si="4"/>
        <v>4.5635781439451434E-2</v>
      </c>
    </row>
    <row r="82" spans="1:5" ht="56.25" x14ac:dyDescent="0.3">
      <c r="A82" s="4" t="s">
        <v>63</v>
      </c>
      <c r="B82" s="11">
        <v>0</v>
      </c>
      <c r="C82" s="11">
        <v>10</v>
      </c>
      <c r="D82" s="12" t="s">
        <v>160</v>
      </c>
      <c r="E82" s="12">
        <f t="shared" si="4"/>
        <v>6.2621139249480532E-4</v>
      </c>
    </row>
    <row r="83" spans="1:5" s="2" customFormat="1" x14ac:dyDescent="0.3">
      <c r="A83" s="26" t="s">
        <v>64</v>
      </c>
      <c r="B83" s="23">
        <v>332.01504</v>
      </c>
      <c r="C83" s="23">
        <v>42.450800000000001</v>
      </c>
      <c r="D83" s="21">
        <f t="shared" si="3"/>
        <v>12.785806329737351</v>
      </c>
      <c r="E83" s="21">
        <f t="shared" si="4"/>
        <v>2.6583174580518481E-3</v>
      </c>
    </row>
    <row r="84" spans="1:5" s="2" customFormat="1" ht="60" customHeight="1" x14ac:dyDescent="0.3">
      <c r="A84" s="26" t="s">
        <v>65</v>
      </c>
      <c r="B84" s="23">
        <v>0</v>
      </c>
      <c r="C84" s="23">
        <v>5118.8550500000001</v>
      </c>
      <c r="D84" s="21" t="s">
        <v>160</v>
      </c>
      <c r="E84" s="21">
        <f t="shared" si="4"/>
        <v>0.32054853488395663</v>
      </c>
    </row>
    <row r="85" spans="1:5" s="2" customFormat="1" ht="36.75" customHeight="1" x14ac:dyDescent="0.3">
      <c r="A85" s="26" t="s">
        <v>66</v>
      </c>
      <c r="B85" s="23">
        <v>0</v>
      </c>
      <c r="C85" s="23">
        <v>-8418.9524000000001</v>
      </c>
      <c r="D85" s="21" t="s">
        <v>160</v>
      </c>
      <c r="E85" s="21">
        <f t="shared" si="4"/>
        <v>-0.52720439057514834</v>
      </c>
    </row>
    <row r="86" spans="1:5" s="2" customFormat="1" x14ac:dyDescent="0.3">
      <c r="A86" s="26" t="s">
        <v>1</v>
      </c>
      <c r="B86" s="24">
        <f>B10+B56</f>
        <v>3947428.9000000004</v>
      </c>
      <c r="C86" s="24">
        <f>C10+C56</f>
        <v>1596904.8343500001</v>
      </c>
      <c r="D86" s="21">
        <f>C86/B86*100</f>
        <v>40.454302656344233</v>
      </c>
      <c r="E86" s="21">
        <f t="shared" si="4"/>
        <v>100</v>
      </c>
    </row>
    <row r="87" spans="1:5" x14ac:dyDescent="0.3">
      <c r="E87" s="1">
        <f t="shared" si="4"/>
        <v>0</v>
      </c>
    </row>
  </sheetData>
  <mergeCells count="5">
    <mergeCell ref="A4:E4"/>
    <mergeCell ref="A5:E5"/>
    <mergeCell ref="A6:E6"/>
    <mergeCell ref="A7:E7"/>
    <mergeCell ref="A3: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0F42-A96D-4B92-A3F9-AF0F510DD7F1}">
  <dimension ref="A3:G56"/>
  <sheetViews>
    <sheetView zoomScale="85" zoomScaleNormal="85" workbookViewId="0">
      <selection activeCell="E55" sqref="E55"/>
    </sheetView>
  </sheetViews>
  <sheetFormatPr defaultRowHeight="18.75" x14ac:dyDescent="0.3"/>
  <cols>
    <col min="1" max="1" width="58.28515625" style="1" customWidth="1"/>
    <col min="2" max="2" width="15.7109375" style="1" customWidth="1"/>
    <col min="3" max="3" width="14.5703125" style="1" customWidth="1"/>
    <col min="4" max="4" width="16" style="10" customWidth="1"/>
    <col min="5" max="5" width="24.85546875" style="10" customWidth="1"/>
    <col min="6" max="6" width="23.7109375" style="1" customWidth="1"/>
    <col min="7" max="7" width="18.85546875" style="1" customWidth="1"/>
    <col min="8" max="16384" width="9.140625" style="1"/>
  </cols>
  <sheetData>
    <row r="3" spans="1:7" x14ac:dyDescent="0.3">
      <c r="A3" s="36" t="s">
        <v>145</v>
      </c>
      <c r="B3" s="36"/>
      <c r="C3" s="36"/>
      <c r="D3" s="36"/>
      <c r="E3" s="36"/>
      <c r="F3" s="36"/>
      <c r="G3" s="36"/>
    </row>
    <row r="4" spans="1:7" x14ac:dyDescent="0.3">
      <c r="A4" s="38" t="s">
        <v>146</v>
      </c>
      <c r="B4" s="38"/>
      <c r="C4" s="38"/>
      <c r="D4" s="38"/>
      <c r="E4" s="38"/>
      <c r="F4" s="38"/>
      <c r="G4" s="38"/>
    </row>
    <row r="5" spans="1:7" ht="55.5" customHeight="1" x14ac:dyDescent="0.3">
      <c r="A5" s="6" t="s">
        <v>0</v>
      </c>
      <c r="B5" s="6" t="s">
        <v>147</v>
      </c>
      <c r="C5" s="7" t="s">
        <v>148</v>
      </c>
      <c r="D5" s="8" t="s">
        <v>149</v>
      </c>
      <c r="E5" s="8" t="s">
        <v>151</v>
      </c>
      <c r="F5" s="9" t="s">
        <v>152</v>
      </c>
      <c r="G5" s="9" t="s">
        <v>150</v>
      </c>
    </row>
    <row r="6" spans="1:7" s="2" customFormat="1" x14ac:dyDescent="0.3">
      <c r="A6" s="26" t="s">
        <v>81</v>
      </c>
      <c r="B6" s="32" t="s">
        <v>131</v>
      </c>
      <c r="C6" s="32" t="s">
        <v>132</v>
      </c>
      <c r="D6" s="23">
        <v>355249.75761000003</v>
      </c>
      <c r="E6" s="24">
        <v>177374.81756999998</v>
      </c>
      <c r="F6" s="21">
        <f>E6/D6*100</f>
        <v>49.929609738038288</v>
      </c>
      <c r="G6" s="21">
        <f>E6*100/$E$55</f>
        <v>11.743981246631058</v>
      </c>
    </row>
    <row r="7" spans="1:7" ht="56.25" x14ac:dyDescent="0.3">
      <c r="A7" s="4" t="s">
        <v>82</v>
      </c>
      <c r="B7" s="3" t="s">
        <v>131</v>
      </c>
      <c r="C7" s="3" t="s">
        <v>133</v>
      </c>
      <c r="D7" s="11">
        <v>6475</v>
      </c>
      <c r="E7" s="11">
        <v>2802.1752299999998</v>
      </c>
      <c r="F7" s="12">
        <f t="shared" ref="F7:F55" si="0">E7/D7*100</f>
        <v>43.276837528957522</v>
      </c>
      <c r="G7" s="12">
        <f t="shared" ref="G7:G55" si="1">E7*100/$E$55</f>
        <v>0.18553193627898637</v>
      </c>
    </row>
    <row r="8" spans="1:7" ht="75" x14ac:dyDescent="0.3">
      <c r="A8" s="4" t="s">
        <v>83</v>
      </c>
      <c r="B8" s="3" t="s">
        <v>131</v>
      </c>
      <c r="C8" s="3" t="s">
        <v>134</v>
      </c>
      <c r="D8" s="11">
        <v>5800.2</v>
      </c>
      <c r="E8" s="11">
        <v>2901.01451</v>
      </c>
      <c r="F8" s="12">
        <f t="shared" si="0"/>
        <v>50.015766870107925</v>
      </c>
      <c r="G8" s="12">
        <f t="shared" si="1"/>
        <v>0.19207608198497098</v>
      </c>
    </row>
    <row r="9" spans="1:7" ht="75" x14ac:dyDescent="0.3">
      <c r="A9" s="4" t="s">
        <v>84</v>
      </c>
      <c r="B9" s="3" t="s">
        <v>131</v>
      </c>
      <c r="C9" s="3" t="s">
        <v>135</v>
      </c>
      <c r="D9" s="11">
        <v>184883.17059999998</v>
      </c>
      <c r="E9" s="11">
        <v>89352.370299999995</v>
      </c>
      <c r="F9" s="12">
        <f t="shared" si="0"/>
        <v>48.329098862825326</v>
      </c>
      <c r="G9" s="12">
        <f t="shared" si="1"/>
        <v>5.9160177048870688</v>
      </c>
    </row>
    <row r="10" spans="1:7" x14ac:dyDescent="0.3">
      <c r="A10" s="4" t="s">
        <v>85</v>
      </c>
      <c r="B10" s="3" t="s">
        <v>131</v>
      </c>
      <c r="C10" s="3" t="s">
        <v>136</v>
      </c>
      <c r="D10" s="11">
        <v>6.1</v>
      </c>
      <c r="E10" s="11">
        <v>0</v>
      </c>
      <c r="F10" s="12">
        <f t="shared" si="0"/>
        <v>0</v>
      </c>
      <c r="G10" s="12">
        <f t="shared" si="1"/>
        <v>0</v>
      </c>
    </row>
    <row r="11" spans="1:7" ht="38.25" customHeight="1" x14ac:dyDescent="0.3">
      <c r="A11" s="4" t="s">
        <v>86</v>
      </c>
      <c r="B11" s="3" t="s">
        <v>131</v>
      </c>
      <c r="C11" s="3" t="s">
        <v>137</v>
      </c>
      <c r="D11" s="11">
        <v>19977.2</v>
      </c>
      <c r="E11" s="11">
        <v>7517.46119</v>
      </c>
      <c r="F11" s="12">
        <f t="shared" si="0"/>
        <v>37.63020438299661</v>
      </c>
      <c r="G11" s="12">
        <f t="shared" si="1"/>
        <v>0.49773087548234196</v>
      </c>
    </row>
    <row r="12" spans="1:7" x14ac:dyDescent="0.3">
      <c r="A12" s="4" t="s">
        <v>87</v>
      </c>
      <c r="B12" s="3" t="s">
        <v>131</v>
      </c>
      <c r="C12" s="3" t="s">
        <v>138</v>
      </c>
      <c r="D12" s="11">
        <v>3613.2102400000003</v>
      </c>
      <c r="E12" s="11">
        <v>0</v>
      </c>
      <c r="F12" s="12">
        <f t="shared" si="0"/>
        <v>0</v>
      </c>
      <c r="G12" s="12">
        <f t="shared" si="1"/>
        <v>0</v>
      </c>
    </row>
    <row r="13" spans="1:7" x14ac:dyDescent="0.3">
      <c r="A13" s="4" t="s">
        <v>88</v>
      </c>
      <c r="B13" s="3" t="s">
        <v>131</v>
      </c>
      <c r="C13" s="3" t="s">
        <v>139</v>
      </c>
      <c r="D13" s="11">
        <v>134494.87677</v>
      </c>
      <c r="E13" s="11">
        <v>74801.796340000001</v>
      </c>
      <c r="F13" s="12">
        <f t="shared" si="0"/>
        <v>55.616836965410009</v>
      </c>
      <c r="G13" s="12">
        <f t="shared" si="1"/>
        <v>4.9526246479976894</v>
      </c>
    </row>
    <row r="14" spans="1:7" s="2" customFormat="1" x14ac:dyDescent="0.3">
      <c r="A14" s="26" t="s">
        <v>89</v>
      </c>
      <c r="B14" s="32" t="s">
        <v>133</v>
      </c>
      <c r="C14" s="32" t="s">
        <v>132</v>
      </c>
      <c r="D14" s="23">
        <v>4003</v>
      </c>
      <c r="E14" s="23">
        <v>1851.5898300000001</v>
      </c>
      <c r="F14" s="21">
        <f t="shared" si="0"/>
        <v>46.255054459155637</v>
      </c>
      <c r="G14" s="21">
        <f t="shared" si="1"/>
        <v>0.12259370601687149</v>
      </c>
    </row>
    <row r="15" spans="1:7" x14ac:dyDescent="0.3">
      <c r="A15" s="4" t="s">
        <v>90</v>
      </c>
      <c r="B15" s="3" t="s">
        <v>133</v>
      </c>
      <c r="C15" s="3" t="s">
        <v>134</v>
      </c>
      <c r="D15" s="11">
        <v>4003</v>
      </c>
      <c r="E15" s="11">
        <v>1851.5898300000001</v>
      </c>
      <c r="F15" s="12">
        <f t="shared" si="0"/>
        <v>46.255054459155637</v>
      </c>
      <c r="G15" s="12">
        <f t="shared" si="1"/>
        <v>0.12259370601687149</v>
      </c>
    </row>
    <row r="16" spans="1:7" s="2" customFormat="1" ht="42.75" customHeight="1" x14ac:dyDescent="0.3">
      <c r="A16" s="26" t="s">
        <v>91</v>
      </c>
      <c r="B16" s="32" t="s">
        <v>134</v>
      </c>
      <c r="C16" s="32" t="s">
        <v>132</v>
      </c>
      <c r="D16" s="23">
        <v>28616.698609999999</v>
      </c>
      <c r="E16" s="23">
        <v>5192.7309100000002</v>
      </c>
      <c r="F16" s="21">
        <f t="shared" si="0"/>
        <v>18.14580703654411</v>
      </c>
      <c r="G16" s="21">
        <f t="shared" si="1"/>
        <v>0.34381055474109051</v>
      </c>
    </row>
    <row r="17" spans="1:7" ht="54" customHeight="1" x14ac:dyDescent="0.3">
      <c r="A17" s="4" t="s">
        <v>92</v>
      </c>
      <c r="B17" s="3" t="s">
        <v>134</v>
      </c>
      <c r="C17" s="3" t="s">
        <v>67</v>
      </c>
      <c r="D17" s="11">
        <v>22855.498609999999</v>
      </c>
      <c r="E17" s="11">
        <v>2463.7224700000002</v>
      </c>
      <c r="F17" s="12">
        <f t="shared" si="0"/>
        <v>10.779561242746393</v>
      </c>
      <c r="G17" s="12">
        <f t="shared" si="1"/>
        <v>0.16312298939033407</v>
      </c>
    </row>
    <row r="18" spans="1:7" ht="56.25" x14ac:dyDescent="0.3">
      <c r="A18" s="4" t="s">
        <v>93</v>
      </c>
      <c r="B18" s="3" t="s">
        <v>134</v>
      </c>
      <c r="C18" s="3" t="s">
        <v>140</v>
      </c>
      <c r="D18" s="11">
        <v>5761.2</v>
      </c>
      <c r="E18" s="11">
        <v>2729.0084400000001</v>
      </c>
      <c r="F18" s="12">
        <f t="shared" si="0"/>
        <v>47.368750260362425</v>
      </c>
      <c r="G18" s="12">
        <f t="shared" si="1"/>
        <v>0.18068756535075645</v>
      </c>
    </row>
    <row r="19" spans="1:7" s="2" customFormat="1" x14ac:dyDescent="0.3">
      <c r="A19" s="26" t="s">
        <v>94</v>
      </c>
      <c r="B19" s="32" t="s">
        <v>135</v>
      </c>
      <c r="C19" s="32" t="s">
        <v>132</v>
      </c>
      <c r="D19" s="23">
        <v>1100963.49703</v>
      </c>
      <c r="E19" s="23">
        <v>265353.97620999999</v>
      </c>
      <c r="F19" s="21">
        <f t="shared" si="0"/>
        <v>24.101977670088857</v>
      </c>
      <c r="G19" s="21">
        <f t="shared" si="1"/>
        <v>17.56907864950665</v>
      </c>
    </row>
    <row r="20" spans="1:7" x14ac:dyDescent="0.3">
      <c r="A20" s="4" t="s">
        <v>95</v>
      </c>
      <c r="B20" s="3" t="s">
        <v>135</v>
      </c>
      <c r="C20" s="3" t="s">
        <v>136</v>
      </c>
      <c r="D20" s="11">
        <v>753</v>
      </c>
      <c r="E20" s="11">
        <v>198.22372000000001</v>
      </c>
      <c r="F20" s="12">
        <f t="shared" si="0"/>
        <v>26.324531208499337</v>
      </c>
      <c r="G20" s="12">
        <f t="shared" si="1"/>
        <v>1.3124386438896487E-2</v>
      </c>
    </row>
    <row r="21" spans="1:7" x14ac:dyDescent="0.3">
      <c r="A21" s="4" t="s">
        <v>96</v>
      </c>
      <c r="B21" s="3" t="s">
        <v>135</v>
      </c>
      <c r="C21" s="3" t="s">
        <v>141</v>
      </c>
      <c r="D21" s="11">
        <v>1089889.2110299999</v>
      </c>
      <c r="E21" s="11">
        <v>264153.1005</v>
      </c>
      <c r="F21" s="12">
        <f t="shared" si="0"/>
        <v>24.236692851593798</v>
      </c>
      <c r="G21" s="12">
        <f t="shared" si="1"/>
        <v>17.489568705474099</v>
      </c>
    </row>
    <row r="22" spans="1:7" ht="37.5" x14ac:dyDescent="0.3">
      <c r="A22" s="4" t="s">
        <v>97</v>
      </c>
      <c r="B22" s="3" t="s">
        <v>135</v>
      </c>
      <c r="C22" s="3" t="s">
        <v>142</v>
      </c>
      <c r="D22" s="11">
        <v>10321.286</v>
      </c>
      <c r="E22" s="11">
        <v>1002.65199</v>
      </c>
      <c r="F22" s="12">
        <f t="shared" si="0"/>
        <v>9.7144095222242655</v>
      </c>
      <c r="G22" s="12">
        <f t="shared" si="1"/>
        <v>6.6385557593655151E-2</v>
      </c>
    </row>
    <row r="23" spans="1:7" s="2" customFormat="1" ht="39" customHeight="1" x14ac:dyDescent="0.3">
      <c r="A23" s="26" t="s">
        <v>98</v>
      </c>
      <c r="B23" s="32" t="s">
        <v>136</v>
      </c>
      <c r="C23" s="32" t="s">
        <v>132</v>
      </c>
      <c r="D23" s="23">
        <v>626693.19384000008</v>
      </c>
      <c r="E23" s="23">
        <v>82289.732730000003</v>
      </c>
      <c r="F23" s="21">
        <f t="shared" si="0"/>
        <v>13.130784495325035</v>
      </c>
      <c r="G23" s="21">
        <f t="shared" si="1"/>
        <v>5.4484006873749928</v>
      </c>
    </row>
    <row r="24" spans="1:7" x14ac:dyDescent="0.3">
      <c r="A24" s="4" t="s">
        <v>99</v>
      </c>
      <c r="B24" s="3" t="s">
        <v>136</v>
      </c>
      <c r="C24" s="3" t="s">
        <v>131</v>
      </c>
      <c r="D24" s="11">
        <v>20983.516440000003</v>
      </c>
      <c r="E24" s="11">
        <v>10953.36429</v>
      </c>
      <c r="F24" s="12">
        <f t="shared" si="0"/>
        <v>52.199850874947053</v>
      </c>
      <c r="G24" s="12">
        <f t="shared" si="1"/>
        <v>0.72522191465264108</v>
      </c>
    </row>
    <row r="25" spans="1:7" x14ac:dyDescent="0.3">
      <c r="A25" s="4" t="s">
        <v>100</v>
      </c>
      <c r="B25" s="3" t="s">
        <v>136</v>
      </c>
      <c r="C25" s="3" t="s">
        <v>133</v>
      </c>
      <c r="D25" s="11">
        <v>375919.70645999996</v>
      </c>
      <c r="E25" s="11">
        <v>38150.305939999998</v>
      </c>
      <c r="F25" s="12">
        <f t="shared" si="0"/>
        <v>10.148525146302594</v>
      </c>
      <c r="G25" s="12">
        <f t="shared" si="1"/>
        <v>2.5259305895313031</v>
      </c>
    </row>
    <row r="26" spans="1:7" x14ac:dyDescent="0.3">
      <c r="A26" s="4" t="s">
        <v>101</v>
      </c>
      <c r="B26" s="3" t="s">
        <v>136</v>
      </c>
      <c r="C26" s="3" t="s">
        <v>134</v>
      </c>
      <c r="D26" s="11">
        <v>229789.97094</v>
      </c>
      <c r="E26" s="11">
        <v>33186.0625</v>
      </c>
      <c r="F26" s="12">
        <f t="shared" si="0"/>
        <v>14.441910743208696</v>
      </c>
      <c r="G26" s="12">
        <f t="shared" si="1"/>
        <v>2.1972481831910486</v>
      </c>
    </row>
    <row r="27" spans="1:7" s="2" customFormat="1" x14ac:dyDescent="0.3">
      <c r="A27" s="26" t="s">
        <v>102</v>
      </c>
      <c r="B27" s="32" t="s">
        <v>137</v>
      </c>
      <c r="C27" s="32" t="s">
        <v>132</v>
      </c>
      <c r="D27" s="23">
        <v>428.3</v>
      </c>
      <c r="E27" s="23">
        <v>0</v>
      </c>
      <c r="F27" s="21">
        <f t="shared" si="0"/>
        <v>0</v>
      </c>
      <c r="G27" s="21">
        <f t="shared" si="1"/>
        <v>0</v>
      </c>
    </row>
    <row r="28" spans="1:7" ht="37.5" x14ac:dyDescent="0.3">
      <c r="A28" s="4" t="s">
        <v>103</v>
      </c>
      <c r="B28" s="3" t="s">
        <v>137</v>
      </c>
      <c r="C28" s="3" t="s">
        <v>134</v>
      </c>
      <c r="D28" s="11">
        <v>108.3</v>
      </c>
      <c r="E28" s="11">
        <v>0</v>
      </c>
      <c r="F28" s="12">
        <f t="shared" si="0"/>
        <v>0</v>
      </c>
      <c r="G28" s="12">
        <f t="shared" si="1"/>
        <v>0</v>
      </c>
    </row>
    <row r="29" spans="1:7" ht="37.5" x14ac:dyDescent="0.3">
      <c r="A29" s="4" t="s">
        <v>104</v>
      </c>
      <c r="B29" s="3" t="s">
        <v>137</v>
      </c>
      <c r="C29" s="3" t="s">
        <v>136</v>
      </c>
      <c r="D29" s="11">
        <v>320</v>
      </c>
      <c r="E29" s="11">
        <v>0</v>
      </c>
      <c r="F29" s="12">
        <f t="shared" si="0"/>
        <v>0</v>
      </c>
      <c r="G29" s="12">
        <f t="shared" si="1"/>
        <v>0</v>
      </c>
    </row>
    <row r="30" spans="1:7" s="2" customFormat="1" x14ac:dyDescent="0.3">
      <c r="A30" s="26" t="s">
        <v>105</v>
      </c>
      <c r="B30" s="32" t="s">
        <v>143</v>
      </c>
      <c r="C30" s="32" t="s">
        <v>132</v>
      </c>
      <c r="D30" s="23">
        <v>1449472.25551</v>
      </c>
      <c r="E30" s="23">
        <v>750690.11424000002</v>
      </c>
      <c r="F30" s="21">
        <f t="shared" si="0"/>
        <v>51.790581805642631</v>
      </c>
      <c r="G30" s="21">
        <f t="shared" si="1"/>
        <v>49.703169505370539</v>
      </c>
    </row>
    <row r="31" spans="1:7" x14ac:dyDescent="0.3">
      <c r="A31" s="4" t="s">
        <v>106</v>
      </c>
      <c r="B31" s="3" t="s">
        <v>143</v>
      </c>
      <c r="C31" s="3" t="s">
        <v>131</v>
      </c>
      <c r="D31" s="11">
        <v>463678.28672000003</v>
      </c>
      <c r="E31" s="11">
        <v>239794.03559000001</v>
      </c>
      <c r="F31" s="12">
        <f t="shared" si="0"/>
        <v>51.715605940116774</v>
      </c>
      <c r="G31" s="12">
        <f t="shared" si="1"/>
        <v>15.876755762759659</v>
      </c>
    </row>
    <row r="32" spans="1:7" x14ac:dyDescent="0.3">
      <c r="A32" s="4" t="s">
        <v>107</v>
      </c>
      <c r="B32" s="3" t="s">
        <v>143</v>
      </c>
      <c r="C32" s="3" t="s">
        <v>133</v>
      </c>
      <c r="D32" s="11">
        <v>894383.35360999999</v>
      </c>
      <c r="E32" s="11">
        <v>469711.88105999999</v>
      </c>
      <c r="F32" s="12">
        <f t="shared" si="0"/>
        <v>52.517958788488372</v>
      </c>
      <c r="G32" s="12">
        <f t="shared" si="1"/>
        <v>31.099609279719008</v>
      </c>
    </row>
    <row r="33" spans="1:7" x14ac:dyDescent="0.3">
      <c r="A33" s="4" t="s">
        <v>108</v>
      </c>
      <c r="B33" s="3" t="s">
        <v>143</v>
      </c>
      <c r="C33" s="3" t="s">
        <v>134</v>
      </c>
      <c r="D33" s="11">
        <v>42545.6515</v>
      </c>
      <c r="E33" s="11">
        <v>19074.15437</v>
      </c>
      <c r="F33" s="12">
        <f t="shared" si="0"/>
        <v>44.832206576975324</v>
      </c>
      <c r="G33" s="12">
        <f t="shared" si="1"/>
        <v>1.2628991774901919</v>
      </c>
    </row>
    <row r="34" spans="1:7" x14ac:dyDescent="0.3">
      <c r="A34" s="4" t="s">
        <v>109</v>
      </c>
      <c r="B34" s="3" t="s">
        <v>143</v>
      </c>
      <c r="C34" s="3" t="s">
        <v>143</v>
      </c>
      <c r="D34" s="11">
        <v>1095</v>
      </c>
      <c r="E34" s="11">
        <v>72.724999999999994</v>
      </c>
      <c r="F34" s="12">
        <f t="shared" si="0"/>
        <v>6.6415525114155241</v>
      </c>
      <c r="G34" s="12">
        <f t="shared" si="1"/>
        <v>4.8151200258412397E-3</v>
      </c>
    </row>
    <row r="35" spans="1:7" x14ac:dyDescent="0.3">
      <c r="A35" s="4" t="s">
        <v>110</v>
      </c>
      <c r="B35" s="3" t="s">
        <v>143</v>
      </c>
      <c r="C35" s="3" t="s">
        <v>141</v>
      </c>
      <c r="D35" s="11">
        <v>47769.963680000001</v>
      </c>
      <c r="E35" s="11">
        <v>22037.318219999997</v>
      </c>
      <c r="F35" s="12">
        <f t="shared" si="0"/>
        <v>46.132164486502283</v>
      </c>
      <c r="G35" s="12">
        <f t="shared" si="1"/>
        <v>1.4590901653758408</v>
      </c>
    </row>
    <row r="36" spans="1:7" s="2" customFormat="1" x14ac:dyDescent="0.3">
      <c r="A36" s="26" t="s">
        <v>111</v>
      </c>
      <c r="B36" s="32" t="s">
        <v>144</v>
      </c>
      <c r="C36" s="32" t="s">
        <v>132</v>
      </c>
      <c r="D36" s="23">
        <v>212360.35402</v>
      </c>
      <c r="E36" s="23">
        <v>87938.003030000007</v>
      </c>
      <c r="F36" s="21">
        <f t="shared" si="0"/>
        <v>41.409802425606266</v>
      </c>
      <c r="G36" s="21">
        <f t="shared" si="1"/>
        <v>5.8223724911961598</v>
      </c>
    </row>
    <row r="37" spans="1:7" x14ac:dyDescent="0.3">
      <c r="A37" s="4" t="s">
        <v>112</v>
      </c>
      <c r="B37" s="3" t="s">
        <v>144</v>
      </c>
      <c r="C37" s="3" t="s">
        <v>131</v>
      </c>
      <c r="D37" s="11">
        <v>206974.15402000002</v>
      </c>
      <c r="E37" s="11">
        <v>85426.868239999996</v>
      </c>
      <c r="F37" s="12">
        <f t="shared" si="0"/>
        <v>41.274171958565006</v>
      </c>
      <c r="G37" s="12">
        <f t="shared" si="1"/>
        <v>5.656110333548642</v>
      </c>
    </row>
    <row r="38" spans="1:7" ht="37.5" x14ac:dyDescent="0.3">
      <c r="A38" s="4" t="s">
        <v>113</v>
      </c>
      <c r="B38" s="3" t="s">
        <v>144</v>
      </c>
      <c r="C38" s="3" t="s">
        <v>135</v>
      </c>
      <c r="D38" s="11">
        <v>5386.2</v>
      </c>
      <c r="E38" s="11">
        <v>2511.1347900000001</v>
      </c>
      <c r="F38" s="12">
        <f t="shared" si="0"/>
        <v>46.621640302996546</v>
      </c>
      <c r="G38" s="12">
        <f t="shared" si="1"/>
        <v>0.16626215764751651</v>
      </c>
    </row>
    <row r="39" spans="1:7" s="2" customFormat="1" x14ac:dyDescent="0.3">
      <c r="A39" s="26" t="s">
        <v>114</v>
      </c>
      <c r="B39" s="32" t="s">
        <v>141</v>
      </c>
      <c r="C39" s="32" t="s">
        <v>132</v>
      </c>
      <c r="D39" s="23">
        <v>2662.8</v>
      </c>
      <c r="E39" s="23">
        <v>93</v>
      </c>
      <c r="F39" s="21">
        <f t="shared" si="0"/>
        <v>3.4925642181162684</v>
      </c>
      <c r="G39" s="21">
        <f t="shared" si="1"/>
        <v>6.1575271557681036E-3</v>
      </c>
    </row>
    <row r="40" spans="1:7" x14ac:dyDescent="0.3">
      <c r="A40" s="4" t="s">
        <v>115</v>
      </c>
      <c r="B40" s="3" t="s">
        <v>141</v>
      </c>
      <c r="C40" s="3" t="s">
        <v>143</v>
      </c>
      <c r="D40" s="11">
        <v>372</v>
      </c>
      <c r="E40" s="11">
        <v>93</v>
      </c>
      <c r="F40" s="12">
        <f t="shared" si="0"/>
        <v>25</v>
      </c>
      <c r="G40" s="12">
        <f t="shared" si="1"/>
        <v>6.1575271557681036E-3</v>
      </c>
    </row>
    <row r="41" spans="1:7" x14ac:dyDescent="0.3">
      <c r="A41" s="4" t="s">
        <v>116</v>
      </c>
      <c r="B41" s="3" t="s">
        <v>141</v>
      </c>
      <c r="C41" s="3" t="s">
        <v>141</v>
      </c>
      <c r="D41" s="11">
        <v>2290.8000000000002</v>
      </c>
      <c r="E41" s="11">
        <v>0</v>
      </c>
      <c r="F41" s="12">
        <f t="shared" si="0"/>
        <v>0</v>
      </c>
      <c r="G41" s="12">
        <f t="shared" si="1"/>
        <v>0</v>
      </c>
    </row>
    <row r="42" spans="1:7" s="2" customFormat="1" x14ac:dyDescent="0.3">
      <c r="A42" s="26" t="s">
        <v>117</v>
      </c>
      <c r="B42" s="32" t="s">
        <v>67</v>
      </c>
      <c r="C42" s="32" t="s">
        <v>132</v>
      </c>
      <c r="D42" s="23">
        <v>114321.94318</v>
      </c>
      <c r="E42" s="23">
        <v>88874.985499999995</v>
      </c>
      <c r="F42" s="21">
        <f t="shared" si="0"/>
        <v>77.740968205960471</v>
      </c>
      <c r="G42" s="21">
        <f t="shared" si="1"/>
        <v>5.8844100718789933</v>
      </c>
    </row>
    <row r="43" spans="1:7" x14ac:dyDescent="0.3">
      <c r="A43" s="4" t="s">
        <v>118</v>
      </c>
      <c r="B43" s="3" t="s">
        <v>67</v>
      </c>
      <c r="C43" s="3" t="s">
        <v>131</v>
      </c>
      <c r="D43" s="11">
        <v>7747.0474000000004</v>
      </c>
      <c r="E43" s="11">
        <v>6371.6295899999996</v>
      </c>
      <c r="F43" s="12">
        <f t="shared" si="0"/>
        <v>82.245909454484547</v>
      </c>
      <c r="G43" s="12">
        <f t="shared" si="1"/>
        <v>0.42186540028946867</v>
      </c>
    </row>
    <row r="44" spans="1:7" x14ac:dyDescent="0.3">
      <c r="A44" s="4" t="s">
        <v>119</v>
      </c>
      <c r="B44" s="3" t="s">
        <v>67</v>
      </c>
      <c r="C44" s="3" t="s">
        <v>134</v>
      </c>
      <c r="D44" s="11">
        <v>105011.8495</v>
      </c>
      <c r="E44" s="11">
        <v>82388.564629999993</v>
      </c>
      <c r="F44" s="12">
        <f t="shared" si="0"/>
        <v>78.45644565092627</v>
      </c>
      <c r="G44" s="12">
        <f t="shared" si="1"/>
        <v>5.4549443444514027</v>
      </c>
    </row>
    <row r="45" spans="1:7" x14ac:dyDescent="0.3">
      <c r="A45" s="4" t="s">
        <v>120</v>
      </c>
      <c r="B45" s="3" t="s">
        <v>67</v>
      </c>
      <c r="C45" s="3" t="s">
        <v>135</v>
      </c>
      <c r="D45" s="11">
        <v>1279.7</v>
      </c>
      <c r="E45" s="11">
        <v>102.52500000000001</v>
      </c>
      <c r="F45" s="12">
        <f t="shared" si="0"/>
        <v>8.0116433539110723</v>
      </c>
      <c r="G45" s="12">
        <f t="shared" si="1"/>
        <v>6.7881771144637079E-3</v>
      </c>
    </row>
    <row r="46" spans="1:7" ht="21.75" customHeight="1" x14ac:dyDescent="0.3">
      <c r="A46" s="4" t="s">
        <v>121</v>
      </c>
      <c r="B46" s="3" t="s">
        <v>67</v>
      </c>
      <c r="C46" s="3" t="s">
        <v>137</v>
      </c>
      <c r="D46" s="11">
        <v>283.34628000000004</v>
      </c>
      <c r="E46" s="11">
        <v>12.26628</v>
      </c>
      <c r="F46" s="12">
        <f t="shared" si="0"/>
        <v>4.3290774807419385</v>
      </c>
      <c r="G46" s="12">
        <f t="shared" si="1"/>
        <v>8.121500236586578E-4</v>
      </c>
    </row>
    <row r="47" spans="1:7" s="2" customFormat="1" x14ac:dyDescent="0.3">
      <c r="A47" s="26" t="s">
        <v>122</v>
      </c>
      <c r="B47" s="32" t="s">
        <v>138</v>
      </c>
      <c r="C47" s="32" t="s">
        <v>132</v>
      </c>
      <c r="D47" s="23">
        <v>181533.4117</v>
      </c>
      <c r="E47" s="23">
        <v>48598.421829999999</v>
      </c>
      <c r="F47" s="21">
        <f t="shared" si="0"/>
        <v>26.77106179787619</v>
      </c>
      <c r="G47" s="21">
        <f t="shared" si="1"/>
        <v>3.2177000230720263</v>
      </c>
    </row>
    <row r="48" spans="1:7" x14ac:dyDescent="0.3">
      <c r="A48" s="4" t="s">
        <v>123</v>
      </c>
      <c r="B48" s="3" t="s">
        <v>138</v>
      </c>
      <c r="C48" s="3" t="s">
        <v>133</v>
      </c>
      <c r="D48" s="11">
        <v>96787.18084999999</v>
      </c>
      <c r="E48" s="11">
        <v>27191.872370000001</v>
      </c>
      <c r="F48" s="12">
        <f t="shared" si="0"/>
        <v>28.094497774598633</v>
      </c>
      <c r="G48" s="12">
        <f t="shared" si="1"/>
        <v>1.8003730380048968</v>
      </c>
    </row>
    <row r="49" spans="1:7" x14ac:dyDescent="0.3">
      <c r="A49" s="4" t="s">
        <v>124</v>
      </c>
      <c r="B49" s="3" t="s">
        <v>138</v>
      </c>
      <c r="C49" s="3" t="s">
        <v>134</v>
      </c>
      <c r="D49" s="11">
        <v>23764.2</v>
      </c>
      <c r="E49" s="11">
        <v>12334.2</v>
      </c>
      <c r="F49" s="12">
        <f t="shared" si="0"/>
        <v>51.902441487615825</v>
      </c>
      <c r="G49" s="12">
        <f t="shared" si="1"/>
        <v>0.81664700478145102</v>
      </c>
    </row>
    <row r="50" spans="1:7" ht="37.5" x14ac:dyDescent="0.3">
      <c r="A50" s="4" t="s">
        <v>125</v>
      </c>
      <c r="B50" s="3" t="s">
        <v>138</v>
      </c>
      <c r="C50" s="3" t="s">
        <v>136</v>
      </c>
      <c r="D50" s="11">
        <v>60982.030850000003</v>
      </c>
      <c r="E50" s="11">
        <v>9072.3494600000013</v>
      </c>
      <c r="F50" s="12">
        <f t="shared" si="0"/>
        <v>14.87708646882494</v>
      </c>
      <c r="G50" s="12">
        <f t="shared" si="1"/>
        <v>0.60067998028567848</v>
      </c>
    </row>
    <row r="51" spans="1:7" s="2" customFormat="1" x14ac:dyDescent="0.3">
      <c r="A51" s="26" t="s">
        <v>126</v>
      </c>
      <c r="B51" s="32" t="s">
        <v>142</v>
      </c>
      <c r="C51" s="32" t="s">
        <v>132</v>
      </c>
      <c r="D51" s="23">
        <v>4312.6000000000004</v>
      </c>
      <c r="E51" s="23">
        <v>2089.1950000000002</v>
      </c>
      <c r="F51" s="21">
        <f t="shared" si="0"/>
        <v>48.443978110652509</v>
      </c>
      <c r="G51" s="21">
        <f t="shared" si="1"/>
        <v>0.13832553705585962</v>
      </c>
    </row>
    <row r="52" spans="1:7" ht="37.5" x14ac:dyDescent="0.3">
      <c r="A52" s="4" t="s">
        <v>127</v>
      </c>
      <c r="B52" s="3" t="s">
        <v>142</v>
      </c>
      <c r="C52" s="3" t="s">
        <v>135</v>
      </c>
      <c r="D52" s="11">
        <v>4312.6000000000004</v>
      </c>
      <c r="E52" s="11">
        <v>2089.1950000000002</v>
      </c>
      <c r="F52" s="12">
        <f t="shared" si="0"/>
        <v>48.443978110652509</v>
      </c>
      <c r="G52" s="12">
        <f t="shared" si="1"/>
        <v>0.13832553705585962</v>
      </c>
    </row>
    <row r="53" spans="1:7" s="2" customFormat="1" ht="34.5" customHeight="1" x14ac:dyDescent="0.3">
      <c r="A53" s="26" t="s">
        <v>128</v>
      </c>
      <c r="B53" s="32" t="s">
        <v>139</v>
      </c>
      <c r="C53" s="32" t="s">
        <v>132</v>
      </c>
      <c r="D53" s="23">
        <v>1200</v>
      </c>
      <c r="E53" s="23">
        <v>0</v>
      </c>
      <c r="F53" s="21">
        <f t="shared" si="0"/>
        <v>0</v>
      </c>
      <c r="G53" s="21">
        <f t="shared" si="1"/>
        <v>0</v>
      </c>
    </row>
    <row r="54" spans="1:7" ht="37.5" x14ac:dyDescent="0.3">
      <c r="A54" s="4" t="s">
        <v>129</v>
      </c>
      <c r="B54" s="3" t="s">
        <v>139</v>
      </c>
      <c r="C54" s="3" t="s">
        <v>131</v>
      </c>
      <c r="D54" s="11">
        <v>1200</v>
      </c>
      <c r="E54" s="11">
        <v>0</v>
      </c>
      <c r="F54" s="12">
        <f t="shared" si="0"/>
        <v>0</v>
      </c>
      <c r="G54" s="12">
        <f t="shared" si="1"/>
        <v>0</v>
      </c>
    </row>
    <row r="55" spans="1:7" s="2" customFormat="1" x14ac:dyDescent="0.3">
      <c r="A55" s="26" t="s">
        <v>80</v>
      </c>
      <c r="B55" s="32" t="s">
        <v>171</v>
      </c>
      <c r="C55" s="32" t="s">
        <v>171</v>
      </c>
      <c r="D55" s="33">
        <f>D53+D51+D47+D42+D39+D36+D30+D27+D23+D19+D16+D14+D6</f>
        <v>4081817.8114999998</v>
      </c>
      <c r="E55" s="33">
        <f>E53+E51+E47+E42+E39+E36+E30+E27+E23+E19+E16+E14+E6</f>
        <v>1510346.5668499998</v>
      </c>
      <c r="F55" s="21">
        <f t="shared" si="0"/>
        <v>37.001812344362641</v>
      </c>
      <c r="G55" s="21">
        <f t="shared" si="1"/>
        <v>100</v>
      </c>
    </row>
    <row r="56" spans="1:7" ht="37.5" x14ac:dyDescent="0.3">
      <c r="A56" s="5" t="s">
        <v>130</v>
      </c>
      <c r="B56" s="3" t="s">
        <v>171</v>
      </c>
      <c r="C56" s="13" t="s">
        <v>171</v>
      </c>
      <c r="D56" s="14">
        <v>-134388.91149999999</v>
      </c>
      <c r="E56" s="14">
        <v>86558.267500000002</v>
      </c>
      <c r="F56" s="12" t="s">
        <v>171</v>
      </c>
      <c r="G56" s="12" t="s">
        <v>171</v>
      </c>
    </row>
  </sheetData>
  <mergeCells count="2">
    <mergeCell ref="A4:G4"/>
    <mergeCell ref="A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19118-BC49-444B-9D64-58BA2497D630}">
  <dimension ref="A2:C17"/>
  <sheetViews>
    <sheetView tabSelected="1" workbookViewId="0">
      <selection activeCell="C23" sqref="C23"/>
    </sheetView>
  </sheetViews>
  <sheetFormatPr defaultRowHeight="15" x14ac:dyDescent="0.25"/>
  <cols>
    <col min="1" max="1" width="48.7109375" customWidth="1"/>
    <col min="2" max="2" width="19.7109375" customWidth="1"/>
    <col min="3" max="3" width="20.140625" customWidth="1"/>
  </cols>
  <sheetData>
    <row r="2" spans="1:3" ht="18.75" x14ac:dyDescent="0.25">
      <c r="A2" s="38" t="s">
        <v>169</v>
      </c>
      <c r="B2" s="38"/>
      <c r="C2" s="38"/>
    </row>
    <row r="3" spans="1:3" ht="18.75" x14ac:dyDescent="0.3">
      <c r="A3" s="36" t="s">
        <v>146</v>
      </c>
      <c r="B3" s="36"/>
      <c r="C3" s="36"/>
    </row>
    <row r="4" spans="1:3" ht="75" x14ac:dyDescent="0.25">
      <c r="A4" s="14" t="s">
        <v>170</v>
      </c>
      <c r="B4" s="14" t="s">
        <v>149</v>
      </c>
      <c r="C4" s="29" t="s">
        <v>151</v>
      </c>
    </row>
    <row r="5" spans="1:3" ht="37.5" x14ac:dyDescent="0.3">
      <c r="A5" s="4" t="s">
        <v>161</v>
      </c>
      <c r="B5" s="11">
        <v>134388.91149999999</v>
      </c>
      <c r="C5" s="11">
        <v>-86558.267500000002</v>
      </c>
    </row>
    <row r="6" spans="1:3" ht="18.75" x14ac:dyDescent="0.3">
      <c r="A6" s="31" t="s">
        <v>68</v>
      </c>
      <c r="B6" s="34"/>
      <c r="C6" s="34"/>
    </row>
    <row r="7" spans="1:3" ht="37.5" x14ac:dyDescent="0.3">
      <c r="A7" s="26" t="s">
        <v>162</v>
      </c>
      <c r="B7" s="11">
        <v>20783</v>
      </c>
      <c r="C7" s="11">
        <v>0</v>
      </c>
    </row>
    <row r="8" spans="1:3" ht="18.75" x14ac:dyDescent="0.3">
      <c r="A8" s="31" t="s">
        <v>163</v>
      </c>
      <c r="B8" s="34"/>
      <c r="C8" s="34"/>
    </row>
    <row r="9" spans="1:3" ht="37.5" x14ac:dyDescent="0.3">
      <c r="A9" s="4" t="s">
        <v>164</v>
      </c>
      <c r="B9" s="11">
        <v>20783</v>
      </c>
      <c r="C9" s="11">
        <v>0</v>
      </c>
    </row>
    <row r="10" spans="1:3" ht="37.5" x14ac:dyDescent="0.3">
      <c r="A10" s="26" t="s">
        <v>165</v>
      </c>
      <c r="B10" s="11">
        <v>0</v>
      </c>
      <c r="C10" s="11">
        <v>0</v>
      </c>
    </row>
    <row r="11" spans="1:3" ht="18.75" x14ac:dyDescent="0.3">
      <c r="A11" s="31" t="s">
        <v>163</v>
      </c>
      <c r="B11" s="34"/>
      <c r="C11" s="34"/>
    </row>
    <row r="12" spans="1:3" ht="18.75" x14ac:dyDescent="0.3">
      <c r="A12" s="30"/>
      <c r="B12" s="11">
        <v>0</v>
      </c>
      <c r="C12" s="11">
        <v>0</v>
      </c>
    </row>
    <row r="13" spans="1:3" ht="18.75" x14ac:dyDescent="0.3">
      <c r="A13" s="4" t="s">
        <v>166</v>
      </c>
      <c r="B13" s="11">
        <v>113605.9115</v>
      </c>
      <c r="C13" s="11">
        <v>-86558.267500000002</v>
      </c>
    </row>
    <row r="14" spans="1:3" ht="18.75" x14ac:dyDescent="0.3">
      <c r="A14" s="4" t="s">
        <v>167</v>
      </c>
      <c r="B14" s="11">
        <v>-3968211.9</v>
      </c>
      <c r="C14" s="11">
        <v>-1628967.9350899998</v>
      </c>
    </row>
    <row r="15" spans="1:3" ht="18.75" x14ac:dyDescent="0.3">
      <c r="A15" s="4" t="s">
        <v>168</v>
      </c>
      <c r="B15" s="11">
        <v>4081817.8114999998</v>
      </c>
      <c r="C15" s="11">
        <v>1542409.66759</v>
      </c>
    </row>
    <row r="17" spans="1:3" ht="33" customHeight="1" thickBot="1" x14ac:dyDescent="0.3">
      <c r="A17" s="39" t="s">
        <v>172</v>
      </c>
      <c r="B17" s="40"/>
      <c r="C17" s="41" t="s">
        <v>173</v>
      </c>
    </row>
  </sheetData>
  <mergeCells count="2">
    <mergeCell ref="A2:C2"/>
    <mergeCell ref="A3: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 финансирования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Шалаурова Анна Алексеевна</dc:creator>
  <cp:lastModifiedBy>Шалаурова Анна Алексеевна</cp:lastModifiedBy>
  <dcterms:created xsi:type="dcterms:W3CDTF">2015-06-05T18:19:34Z</dcterms:created>
  <dcterms:modified xsi:type="dcterms:W3CDTF">2024-08-26T07:21:37Z</dcterms:modified>
</cp:coreProperties>
</file>