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laurovaaa\Desktop\ежемесячный отчет об исполнеии бюджета на 2024\"/>
    </mc:Choice>
  </mc:AlternateContent>
  <xr:revisionPtr revIDLastSave="0" documentId="13_ncr:1_{C131743F-12A7-4410-889F-9CAD08B7A9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 финансирования дефици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E12" i="1" s="1"/>
  <c r="B91" i="1"/>
  <c r="E54" i="2"/>
  <c r="G6" i="2" s="1"/>
  <c r="D54" i="2"/>
  <c r="G7" i="2"/>
  <c r="G8" i="2"/>
  <c r="G9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G5" i="2"/>
  <c r="F5" i="2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8" i="1"/>
  <c r="D60" i="1"/>
  <c r="D61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1" i="1"/>
  <c r="D9" i="1"/>
  <c r="G14" i="2" l="1"/>
  <c r="G10" i="2"/>
  <c r="F54" i="2"/>
</calcChain>
</file>

<file path=xl/sharedStrings.xml><?xml version="1.0" encoding="utf-8"?>
<sst xmlns="http://schemas.openxmlformats.org/spreadsheetml/2006/main" count="284" uniqueCount="180">
  <si>
    <t>Наименование 
показателя</t>
  </si>
  <si>
    <t>10</t>
  </si>
  <si>
    <t>Доходы бюджета - всего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</si>
  <si>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</si>
  <si>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</si>
  <si>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</si>
  <si>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</si>
  <si>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</si>
  <si>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</si>
  <si>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</si>
  <si>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</si>
  <si>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</si>
  <si>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</si>
  <si>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</si>
  <si>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</si>
  <si>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</si>
  <si>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</si>
  <si>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</si>
  <si>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</si>
  <si>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</si>
  <si>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</si>
  <si>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</si>
  <si>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</si>
  <si>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</si>
  <si>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</si>
  <si>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</si>
  <si>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</si>
  <si>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</si>
  <si>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</si>
  <si>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</si>
  <si>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</si>
  <si>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</si>
  <si>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</si>
  <si>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</si>
  <si>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</si>
  <si>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</si>
  <si>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</si>
  <si>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</si>
  <si>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</si>
  <si>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</si>
  <si>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</si>
  <si>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</si>
  <si>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</si>
  <si>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</si>
  <si>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</si>
  <si>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</si>
  <si>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</si>
  <si>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</si>
  <si>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</si>
  <si>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</si>
  <si>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</si>
  <si>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</si>
  <si>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</si>
  <si>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</si>
  <si>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</si>
  <si>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</si>
  <si>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ПРОЧИЕ НЕНАЛОГОВЫЕ ДОХОДЫ</t>
  </si>
  <si>
    <t>Невыясненные поступления</t>
  </si>
  <si>
    <t>Прочие неналоговые доходы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</si>
  <si>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</si>
  <si>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</si>
  <si>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</si>
  <si>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</si>
  <si>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</si>
  <si>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</si>
  <si>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</si>
  <si>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</si>
  <si>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</si>
  <si>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</si>
  <si>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</si>
  <si>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</si>
  <si>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</si>
  <si>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</si>
  <si>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</si>
  <si>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региональных и муниципальных музеев</t>
  </si>
  <si>
    <t>Субсидии бюджетам на подготовку проектов межевания земельных участков и на проведение кадастровых работ</t>
  </si>
  <si>
    <t>Прочие субсидии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</si>
  <si>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</si>
  <si>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</si>
  <si>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</si>
  <si>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</si>
  <si>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</si>
  <si>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Прочие безвозмездные поступления в бюджеты муниципальных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</si>
  <si>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</si>
  <si>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</si>
  <si>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</si>
  <si>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ОТЧЕТ</t>
  </si>
  <si>
    <t>об исполнении бюджета Волгодского муниципального округа</t>
  </si>
  <si>
    <t>ДОХОДНАЯ ЧАСТЬ БЮДЖЕТА</t>
  </si>
  <si>
    <t>(тыс.руб.)</t>
  </si>
  <si>
    <t>Утверждено в бюджете на 2024 год</t>
  </si>
  <si>
    <t>Структура доходов, %</t>
  </si>
  <si>
    <t>на 1 августа 2024 года</t>
  </si>
  <si>
    <t>Фактическое исполнение на 1 августа 2024 года</t>
  </si>
  <si>
    <t>Процентное исполнение на 1 августа в 2024 году, %</t>
  </si>
  <si>
    <t>-</t>
  </si>
  <si>
    <t>Расходы бюджета -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</si>
  <si>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</si>
  <si>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</si>
  <si>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</si>
  <si>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</si>
  <si>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</si>
  <si>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</si>
  <si>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</si>
  <si>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</si>
  <si>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</si>
  <si>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</si>
  <si>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</si>
  <si>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</si>
  <si>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</si>
  <si>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</si>
  <si>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</si>
  <si>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</si>
  <si>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</si>
  <si>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</si>
  <si>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</si>
  <si>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</si>
  <si>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</si>
  <si>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</si>
  <si>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</si>
  <si>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</si>
  <si>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</si>
  <si>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</si>
  <si>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</si>
  <si>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</si>
  <si>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</si>
  <si>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</si>
  <si>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</si>
  <si>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</si>
  <si>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</si>
  <si>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</si>
  <si>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</si>
  <si>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</si>
  <si>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</si>
  <si>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</si>
  <si>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</si>
  <si>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</si>
  <si>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</si>
  <si>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</si>
  <si>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</si>
  <si>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</si>
  <si>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</si>
  <si>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</si>
  <si>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</si>
  <si>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</si>
  <si>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</si>
  <si>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</si>
  <si>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</si>
  <si>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</si>
  <si>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</si>
  <si>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</si>
  <si>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</si>
  <si>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</si>
  <si>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</si>
  <si>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</si>
  <si>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</si>
  <si>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07</t>
  </si>
  <si>
    <t>14</t>
  </si>
  <si>
    <t>08</t>
  </si>
  <si>
    <t>09</t>
  </si>
  <si>
    <t>12</t>
  </si>
  <si>
    <t>РАСХОДНАЯ ЧАСТЬ БЮДЖЕТА</t>
  </si>
  <si>
    <t>(тыс. руб.)</t>
  </si>
  <si>
    <t xml:space="preserve">Раздел </t>
  </si>
  <si>
    <t>Подраздел</t>
  </si>
  <si>
    <t>Структура расходов, %</t>
  </si>
  <si>
    <t>Процентное исполнение на 1 августа 2024 года, %</t>
  </si>
  <si>
    <t>Х</t>
  </si>
  <si>
    <t>Источники финансирования дефицита бюджетов - всего</t>
  </si>
  <si>
    <t>источники внутреннего финансирования</t>
  </si>
  <si>
    <t>из них:</t>
  </si>
  <si>
    <t>Кредиты кредитных организаций в валюте Российской Федерации</t>
  </si>
  <si>
    <t>источники внешнего финансирования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</si>
  <si>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</si>
  <si>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</si>
  <si>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</si>
  <si>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ИСТОЧНИКИ ФИНАНСИРОВАНИЯ ДЕФИЦИТА БЮДЖЕТА</t>
  </si>
  <si>
    <t xml:space="preserve">Наименование </t>
  </si>
  <si>
    <t>Глава Волгодского муниципального округа</t>
  </si>
  <si>
    <t>И.А. Быков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</si>
</sst>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164" fontId="3" fillId="0" borderId="3" xfId="1" applyNumberFormat="1" applyFont="1" applyBorder="1" applyAlignment="1">
      <alignment horizontal="left" wrapText="1"/>
    </xf>
    <xf numFmtId="164" fontId="3" fillId="0" borderId="3" xfId="1" applyNumberFormat="1" applyFont="1" applyBorder="1" applyAlignment="1">
      <alignment horizontal="right" wrapText="1"/>
    </xf>
    <xf numFmtId="164" fontId="3" fillId="0" borderId="4" xfId="1" applyNumberFormat="1" applyFont="1" applyBorder="1" applyAlignment="1">
      <alignment horizontal="left" wrapText="1"/>
    </xf>
    <xf numFmtId="0" fontId="4" fillId="0" borderId="0" xfId="0" applyFont="1"/>
    <xf numFmtId="164" fontId="3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7" xfId="0" applyBorder="1"/>
    <xf numFmtId="164" fontId="3" fillId="0" borderId="8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left" wrapText="1"/>
    </xf>
    <xf numFmtId="164" fontId="7" fillId="0" borderId="3" xfId="1" applyNumberFormat="1" applyFont="1" applyBorder="1" applyAlignment="1">
      <alignment horizontal="center" vertical="center" wrapText="1"/>
    </xf>
    <xf numFmtId="0" fontId="1" fillId="0" borderId="0" xfId="0" applyFont="1"/>
    <xf numFmtId="2" fontId="4" fillId="0" borderId="9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wrapText="1"/>
    </xf>
    <xf numFmtId="49" fontId="3" fillId="0" borderId="3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EFDE38D-FA32-4F0A-B220-19C707FCB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topLeftCell="A78" zoomScale="85" zoomScaleNormal="85" workbookViewId="0">
      <selection activeCell="C93" sqref="C93"/>
    </sheetView>
  </sheetViews>
  <sheetFormatPr defaultRowHeight="18.75" x14ac:dyDescent="0.3"/>
  <cols>
    <col min="1" max="1" width="76.7109375" style="4" customWidth="1"/>
    <col min="2" max="2" width="38.140625" style="7" customWidth="1"/>
    <col min="3" max="3" width="39.5703125" style="7" customWidth="1"/>
    <col min="4" max="4" width="25.85546875" customWidth="1"/>
    <col min="5" max="5" width="25" customWidth="1"/>
  </cols>
  <sheetData>
    <row r="1" spans="1:13" ht="15" x14ac:dyDescent="0.25">
      <c r="A1"/>
      <c r="B1"/>
      <c r="C1"/>
    </row>
    <row r="2" spans="1:13" x14ac:dyDescent="0.3">
      <c r="A2" s="32" t="s">
        <v>86</v>
      </c>
      <c r="B2" s="32"/>
      <c r="C2" s="32"/>
      <c r="D2" s="32"/>
      <c r="E2" s="32"/>
      <c r="F2" s="8"/>
      <c r="G2" s="8"/>
      <c r="H2" s="8"/>
      <c r="I2" s="8"/>
      <c r="J2" s="8"/>
      <c r="K2" s="8"/>
      <c r="L2" s="8"/>
      <c r="M2" s="8"/>
    </row>
    <row r="3" spans="1:13" x14ac:dyDescent="0.3">
      <c r="A3" s="32" t="s">
        <v>87</v>
      </c>
      <c r="B3" s="32"/>
      <c r="C3" s="32"/>
      <c r="D3" s="32"/>
      <c r="E3" s="32"/>
    </row>
    <row r="4" spans="1:13" x14ac:dyDescent="0.3">
      <c r="A4" s="32" t="s">
        <v>92</v>
      </c>
      <c r="B4" s="32"/>
      <c r="C4" s="32"/>
      <c r="D4" s="32"/>
      <c r="E4" s="32"/>
    </row>
    <row r="5" spans="1:13" ht="18" customHeight="1" x14ac:dyDescent="0.25">
      <c r="A5" s="33" t="s">
        <v>88</v>
      </c>
      <c r="B5" s="34"/>
      <c r="C5" s="34"/>
      <c r="D5" s="34"/>
      <c r="E5" s="34"/>
    </row>
    <row r="6" spans="1:13" ht="18" customHeight="1" x14ac:dyDescent="0.25">
      <c r="A6" s="33" t="s">
        <v>89</v>
      </c>
      <c r="B6" s="33"/>
      <c r="C6" s="33"/>
      <c r="D6" s="33"/>
      <c r="E6" s="33"/>
    </row>
    <row r="7" spans="1:13" ht="15" x14ac:dyDescent="0.25">
      <c r="A7" s="9"/>
      <c r="B7" s="9"/>
      <c r="C7" s="9"/>
      <c r="D7" s="9"/>
      <c r="E7" s="9"/>
    </row>
    <row r="8" spans="1:13" ht="95.25" customHeight="1" x14ac:dyDescent="0.25">
      <c r="A8" s="10" t="s">
        <v>0</v>
      </c>
      <c r="B8" s="11" t="s">
        <v>90</v>
      </c>
      <c r="C8" s="12" t="s">
        <v>93</v>
      </c>
      <c r="D8" s="13" t="s">
        <v>94</v>
      </c>
      <c r="E8" s="13" t="s">
        <v>91</v>
      </c>
    </row>
    <row r="9" spans="1:13" s="16" customFormat="1" x14ac:dyDescent="0.3">
      <c r="A9" s="14" t="s">
        <v>4</v>
      </c>
      <c r="B9" s="15">
        <v>948202.24463999993</v>
      </c>
      <c r="C9" s="25">
        <v>587890.43669</v>
      </c>
      <c r="D9" s="26">
        <f>C9/B9*100</f>
        <v>62.000532060879266</v>
      </c>
      <c r="E9" s="26">
        <f>C9*100/$C$91</f>
        <v>29.90751673166681</v>
      </c>
    </row>
    <row r="10" spans="1:13" s="16" customFormat="1" x14ac:dyDescent="0.3">
      <c r="A10" s="14" t="s">
        <v>5</v>
      </c>
      <c r="B10" s="15">
        <v>582395.69999999995</v>
      </c>
      <c r="C10" s="15">
        <v>346157.66729000001</v>
      </c>
      <c r="D10" s="26">
        <f t="shared" ref="D10:D73" si="0">C10/B10*100</f>
        <v>59.436851489459841</v>
      </c>
      <c r="E10" s="26">
        <f t="shared" ref="E10:E73" si="1">C10*100/$C$91</f>
        <v>17.609941547202801</v>
      </c>
    </row>
    <row r="11" spans="1:13" x14ac:dyDescent="0.3">
      <c r="A11" s="1" t="s">
        <v>6</v>
      </c>
      <c r="B11" s="5">
        <v>582395.69999999995</v>
      </c>
      <c r="C11" s="5">
        <v>346157.66729000001</v>
      </c>
      <c r="D11" s="17">
        <f t="shared" si="0"/>
        <v>59.436851489459841</v>
      </c>
      <c r="E11" s="17">
        <f t="shared" si="1"/>
        <v>17.609941547202801</v>
      </c>
    </row>
    <row r="12" spans="1:13" s="16" customFormat="1" ht="56.25" x14ac:dyDescent="0.3">
      <c r="A12" s="14" t="s">
        <v>7</v>
      </c>
      <c r="B12" s="15">
        <v>61542</v>
      </c>
      <c r="C12" s="15">
        <v>35995.3511</v>
      </c>
      <c r="D12" s="26">
        <f t="shared" si="0"/>
        <v>58.489082415261116</v>
      </c>
      <c r="E12" s="26">
        <f t="shared" si="1"/>
        <v>1.8311772025867061</v>
      </c>
    </row>
    <row r="13" spans="1:13" ht="38.25" customHeight="1" x14ac:dyDescent="0.3">
      <c r="A13" s="1" t="s">
        <v>8</v>
      </c>
      <c r="B13" s="5">
        <v>61542</v>
      </c>
      <c r="C13" s="5">
        <v>35995.3511</v>
      </c>
      <c r="D13" s="17">
        <f t="shared" si="0"/>
        <v>58.489082415261116</v>
      </c>
      <c r="E13" s="17">
        <f t="shared" si="1"/>
        <v>1.8311772025867061</v>
      </c>
    </row>
    <row r="14" spans="1:13" s="16" customFormat="1" x14ac:dyDescent="0.3">
      <c r="A14" s="14" t="s">
        <v>9</v>
      </c>
      <c r="B14" s="15">
        <v>132759</v>
      </c>
      <c r="C14" s="15">
        <v>127022.10411</v>
      </c>
      <c r="D14" s="26">
        <f t="shared" si="0"/>
        <v>95.678714143673872</v>
      </c>
      <c r="E14" s="26">
        <f t="shared" si="1"/>
        <v>6.4619450613117415</v>
      </c>
    </row>
    <row r="15" spans="1:13" ht="37.5" x14ac:dyDescent="0.3">
      <c r="A15" s="1" t="s">
        <v>10</v>
      </c>
      <c r="B15" s="5">
        <v>117656</v>
      </c>
      <c r="C15" s="5">
        <v>104639.66724</v>
      </c>
      <c r="D15" s="17">
        <f t="shared" si="0"/>
        <v>88.936957945196156</v>
      </c>
      <c r="E15" s="17">
        <f t="shared" si="1"/>
        <v>5.3232922385954167</v>
      </c>
    </row>
    <row r="16" spans="1:13" ht="37.5" x14ac:dyDescent="0.3">
      <c r="A16" s="1" t="s">
        <v>11</v>
      </c>
      <c r="B16" s="5">
        <v>73100</v>
      </c>
      <c r="C16" s="5">
        <v>64656.918119999995</v>
      </c>
      <c r="D16" s="17">
        <f t="shared" si="0"/>
        <v>88.449956388508895</v>
      </c>
      <c r="E16" s="17">
        <f t="shared" si="1"/>
        <v>3.2892657199517998</v>
      </c>
    </row>
    <row r="17" spans="1:5" ht="56.25" x14ac:dyDescent="0.3">
      <c r="A17" s="1" t="s">
        <v>12</v>
      </c>
      <c r="B17" s="5">
        <v>44556</v>
      </c>
      <c r="C17" s="5">
        <v>39982.74912</v>
      </c>
      <c r="D17" s="17">
        <f t="shared" si="0"/>
        <v>89.735948289792617</v>
      </c>
      <c r="E17" s="17">
        <f t="shared" si="1"/>
        <v>2.0340265186436168</v>
      </c>
    </row>
    <row r="18" spans="1:5" ht="37.5" x14ac:dyDescent="0.3">
      <c r="A18" s="1" t="s">
        <v>13</v>
      </c>
      <c r="B18" s="5">
        <v>0</v>
      </c>
      <c r="C18" s="5">
        <v>25.350480000000001</v>
      </c>
      <c r="D18" s="17" t="s">
        <v>95</v>
      </c>
      <c r="E18" s="17">
        <f t="shared" si="1"/>
        <v>1.289644902244897E-3</v>
      </c>
    </row>
    <row r="19" spans="1:5" x14ac:dyDescent="0.3">
      <c r="A19" s="1" t="s">
        <v>14</v>
      </c>
      <c r="B19" s="5">
        <v>7152</v>
      </c>
      <c r="C19" s="5">
        <v>14855.026539999999</v>
      </c>
      <c r="D19" s="17">
        <f t="shared" si="0"/>
        <v>207.70450978747203</v>
      </c>
      <c r="E19" s="17">
        <f t="shared" si="1"/>
        <v>0.75571386616835845</v>
      </c>
    </row>
    <row r="20" spans="1:5" ht="37.5" x14ac:dyDescent="0.3">
      <c r="A20" s="1" t="s">
        <v>15</v>
      </c>
      <c r="B20" s="5">
        <v>7951</v>
      </c>
      <c r="C20" s="5">
        <v>7502.0598499999996</v>
      </c>
      <c r="D20" s="17">
        <f t="shared" si="0"/>
        <v>94.353664318953591</v>
      </c>
      <c r="E20" s="17">
        <f t="shared" si="1"/>
        <v>0.38164931164572097</v>
      </c>
    </row>
    <row r="21" spans="1:5" s="16" customFormat="1" x14ac:dyDescent="0.3">
      <c r="A21" s="14" t="s">
        <v>16</v>
      </c>
      <c r="B21" s="15">
        <v>58595</v>
      </c>
      <c r="C21" s="15">
        <v>13502.37715</v>
      </c>
      <c r="D21" s="26">
        <f t="shared" si="0"/>
        <v>23.04356540660466</v>
      </c>
      <c r="E21" s="26">
        <f t="shared" si="1"/>
        <v>0.68690107089433738</v>
      </c>
    </row>
    <row r="22" spans="1:5" x14ac:dyDescent="0.3">
      <c r="A22" s="1" t="s">
        <v>17</v>
      </c>
      <c r="B22" s="5">
        <v>23487</v>
      </c>
      <c r="C22" s="5">
        <v>2497.1703600000001</v>
      </c>
      <c r="D22" s="17">
        <f t="shared" si="0"/>
        <v>10.632138459573381</v>
      </c>
      <c r="E22" s="17">
        <f t="shared" si="1"/>
        <v>0.1270375560861591</v>
      </c>
    </row>
    <row r="23" spans="1:5" x14ac:dyDescent="0.3">
      <c r="A23" s="1" t="s">
        <v>18</v>
      </c>
      <c r="B23" s="5">
        <v>35108</v>
      </c>
      <c r="C23" s="5">
        <v>11005.206789999998</v>
      </c>
      <c r="D23" s="17">
        <f t="shared" si="0"/>
        <v>31.34672094679275</v>
      </c>
      <c r="E23" s="17">
        <f t="shared" si="1"/>
        <v>0.55986351480817809</v>
      </c>
    </row>
    <row r="24" spans="1:5" x14ac:dyDescent="0.3">
      <c r="A24" s="1" t="s">
        <v>19</v>
      </c>
      <c r="B24" s="5">
        <v>10862</v>
      </c>
      <c r="C24" s="5">
        <v>8592.1311800000003</v>
      </c>
      <c r="D24" s="17">
        <f t="shared" si="0"/>
        <v>79.102662308967041</v>
      </c>
      <c r="E24" s="17">
        <f t="shared" si="1"/>
        <v>0.43710407754434755</v>
      </c>
    </row>
    <row r="25" spans="1:5" x14ac:dyDescent="0.3">
      <c r="A25" s="1" t="s">
        <v>20</v>
      </c>
      <c r="B25" s="5">
        <v>24246</v>
      </c>
      <c r="C25" s="5">
        <v>2413.0756099999999</v>
      </c>
      <c r="D25" s="17">
        <f t="shared" si="0"/>
        <v>9.9524689020869417</v>
      </c>
      <c r="E25" s="17">
        <f t="shared" si="1"/>
        <v>0.12275943726383071</v>
      </c>
    </row>
    <row r="26" spans="1:5" s="16" customFormat="1" x14ac:dyDescent="0.3">
      <c r="A26" s="14" t="s">
        <v>21</v>
      </c>
      <c r="B26" s="15">
        <v>2362.1</v>
      </c>
      <c r="C26" s="15">
        <v>1367.80971</v>
      </c>
      <c r="D26" s="26">
        <f t="shared" si="0"/>
        <v>57.906511578679989</v>
      </c>
      <c r="E26" s="26">
        <f t="shared" si="1"/>
        <v>6.9584040213146681E-2</v>
      </c>
    </row>
    <row r="27" spans="1:5" ht="37.5" x14ac:dyDescent="0.3">
      <c r="A27" s="1" t="s">
        <v>22</v>
      </c>
      <c r="B27" s="5">
        <v>2212.1</v>
      </c>
      <c r="C27" s="5">
        <v>1294.4497099999999</v>
      </c>
      <c r="D27" s="17">
        <f t="shared" si="0"/>
        <v>58.516780886940012</v>
      </c>
      <c r="E27" s="17">
        <f t="shared" si="1"/>
        <v>6.5852026064748478E-2</v>
      </c>
    </row>
    <row r="28" spans="1:5" ht="61.5" customHeight="1" x14ac:dyDescent="0.3">
      <c r="A28" s="1" t="s">
        <v>23</v>
      </c>
      <c r="B28" s="5">
        <v>150</v>
      </c>
      <c r="C28" s="5">
        <v>73.36</v>
      </c>
      <c r="D28" s="17">
        <f t="shared" si="0"/>
        <v>48.906666666666666</v>
      </c>
      <c r="E28" s="17">
        <f t="shared" si="1"/>
        <v>3.7320141483982014E-3</v>
      </c>
    </row>
    <row r="29" spans="1:5" s="16" customFormat="1" ht="56.25" x14ac:dyDescent="0.3">
      <c r="A29" s="14" t="s">
        <v>24</v>
      </c>
      <c r="B29" s="15">
        <v>0</v>
      </c>
      <c r="C29" s="15">
        <v>-9.5799999999999996E-2</v>
      </c>
      <c r="D29" s="26" t="s">
        <v>95</v>
      </c>
      <c r="E29" s="26">
        <f t="shared" si="1"/>
        <v>-4.8735953573684257E-6</v>
      </c>
    </row>
    <row r="30" spans="1:5" x14ac:dyDescent="0.3">
      <c r="A30" s="1" t="s">
        <v>25</v>
      </c>
      <c r="B30" s="5">
        <v>0</v>
      </c>
      <c r="C30" s="5">
        <v>-9.5799999999999996E-2</v>
      </c>
      <c r="D30" s="17" t="s">
        <v>95</v>
      </c>
      <c r="E30" s="17">
        <f t="shared" si="1"/>
        <v>-4.8735953573684257E-6</v>
      </c>
    </row>
    <row r="31" spans="1:5" s="16" customFormat="1" ht="57.75" customHeight="1" x14ac:dyDescent="0.3">
      <c r="A31" s="14" t="s">
        <v>26</v>
      </c>
      <c r="B31" s="15">
        <v>37240.5</v>
      </c>
      <c r="C31" s="15">
        <v>22541.5625</v>
      </c>
      <c r="D31" s="26">
        <f t="shared" si="0"/>
        <v>60.52969884937098</v>
      </c>
      <c r="E31" s="26">
        <f t="shared" si="1"/>
        <v>1.1467479577017767</v>
      </c>
    </row>
    <row r="32" spans="1:5" ht="111" customHeight="1" x14ac:dyDescent="0.3">
      <c r="A32" s="1" t="s">
        <v>27</v>
      </c>
      <c r="B32" s="5">
        <v>37187.5</v>
      </c>
      <c r="C32" s="5">
        <v>22443.19814</v>
      </c>
      <c r="D32" s="17">
        <f t="shared" si="0"/>
        <v>60.351457183193283</v>
      </c>
      <c r="E32" s="17">
        <f t="shared" si="1"/>
        <v>1.1417439066764479</v>
      </c>
    </row>
    <row r="33" spans="1:5" ht="75" customHeight="1" x14ac:dyDescent="0.3">
      <c r="A33" s="1" t="s">
        <v>28</v>
      </c>
      <c r="B33" s="5">
        <v>14602</v>
      </c>
      <c r="C33" s="5">
        <v>6597.1226100000003</v>
      </c>
      <c r="D33" s="17">
        <f t="shared" si="0"/>
        <v>45.179582317490755</v>
      </c>
      <c r="E33" s="17">
        <f t="shared" si="1"/>
        <v>0.33561279879004463</v>
      </c>
    </row>
    <row r="34" spans="1:5" ht="98.25" customHeight="1" x14ac:dyDescent="0.3">
      <c r="A34" s="1" t="s">
        <v>29</v>
      </c>
      <c r="B34" s="5">
        <v>1286</v>
      </c>
      <c r="C34" s="5">
        <v>2929.5283199999999</v>
      </c>
      <c r="D34" s="17">
        <f t="shared" si="0"/>
        <v>227.80158009331259</v>
      </c>
      <c r="E34" s="17">
        <f t="shared" si="1"/>
        <v>0.14903273089385516</v>
      </c>
    </row>
    <row r="35" spans="1:5" ht="112.5" x14ac:dyDescent="0.3">
      <c r="A35" s="1" t="s">
        <v>30</v>
      </c>
      <c r="B35" s="5">
        <v>161</v>
      </c>
      <c r="C35" s="5">
        <v>105</v>
      </c>
      <c r="D35" s="17">
        <f t="shared" si="0"/>
        <v>65.217391304347828</v>
      </c>
      <c r="E35" s="17">
        <f t="shared" si="1"/>
        <v>5.3416233040050592E-3</v>
      </c>
    </row>
    <row r="36" spans="1:5" ht="56.25" x14ac:dyDescent="0.3">
      <c r="A36" s="1" t="s">
        <v>31</v>
      </c>
      <c r="B36" s="5">
        <v>21138.5</v>
      </c>
      <c r="C36" s="5">
        <v>12811.547210000001</v>
      </c>
      <c r="D36" s="17">
        <f t="shared" si="0"/>
        <v>60.607645812143716</v>
      </c>
      <c r="E36" s="17">
        <f t="shared" si="1"/>
        <v>0.65175675368854291</v>
      </c>
    </row>
    <row r="37" spans="1:5" ht="56.25" x14ac:dyDescent="0.3">
      <c r="A37" s="1" t="s">
        <v>32</v>
      </c>
      <c r="B37" s="5">
        <v>33</v>
      </c>
      <c r="C37" s="5">
        <v>23.213180000000001</v>
      </c>
      <c r="D37" s="17">
        <f t="shared" si="0"/>
        <v>70.342969696969703</v>
      </c>
      <c r="E37" s="17">
        <f t="shared" si="1"/>
        <v>1.1809148880768017E-3</v>
      </c>
    </row>
    <row r="38" spans="1:5" ht="150" x14ac:dyDescent="0.3">
      <c r="A38" s="1" t="s">
        <v>33</v>
      </c>
      <c r="B38" s="5">
        <v>33</v>
      </c>
      <c r="C38" s="5">
        <v>23.213180000000001</v>
      </c>
      <c r="D38" s="17">
        <f t="shared" si="0"/>
        <v>70.342969696969703</v>
      </c>
      <c r="E38" s="17">
        <f t="shared" si="1"/>
        <v>1.1809148880768017E-3</v>
      </c>
    </row>
    <row r="39" spans="1:5" ht="75" x14ac:dyDescent="0.3">
      <c r="A39" s="1" t="s">
        <v>34</v>
      </c>
      <c r="B39" s="5">
        <v>0</v>
      </c>
      <c r="C39" s="5">
        <v>44.96781</v>
      </c>
      <c r="D39" s="17" t="s">
        <v>95</v>
      </c>
      <c r="E39" s="17">
        <f t="shared" si="1"/>
        <v>2.2876295412006835E-3</v>
      </c>
    </row>
    <row r="40" spans="1:5" ht="112.5" x14ac:dyDescent="0.3">
      <c r="A40" s="1" t="s">
        <v>35</v>
      </c>
      <c r="B40" s="5">
        <v>20</v>
      </c>
      <c r="C40" s="5">
        <v>30.18337</v>
      </c>
      <c r="D40" s="17">
        <f t="shared" si="0"/>
        <v>150.91684999999998</v>
      </c>
      <c r="E40" s="17">
        <f t="shared" si="1"/>
        <v>1.5355065960514971E-3</v>
      </c>
    </row>
    <row r="41" spans="1:5" s="16" customFormat="1" ht="37.5" x14ac:dyDescent="0.3">
      <c r="A41" s="14" t="s">
        <v>36</v>
      </c>
      <c r="B41" s="15">
        <v>3350</v>
      </c>
      <c r="C41" s="15">
        <v>2630.9292799999998</v>
      </c>
      <c r="D41" s="26">
        <f t="shared" si="0"/>
        <v>78.535202388059702</v>
      </c>
      <c r="E41" s="26">
        <f t="shared" si="1"/>
        <v>0.13384222050702144</v>
      </c>
    </row>
    <row r="42" spans="1:5" x14ac:dyDescent="0.3">
      <c r="A42" s="1" t="s">
        <v>37</v>
      </c>
      <c r="B42" s="5">
        <v>3350</v>
      </c>
      <c r="C42" s="5">
        <v>2630.9292799999998</v>
      </c>
      <c r="D42" s="17">
        <f t="shared" si="0"/>
        <v>78.535202388059702</v>
      </c>
      <c r="E42" s="17">
        <f t="shared" si="1"/>
        <v>0.13384222050702144</v>
      </c>
    </row>
    <row r="43" spans="1:5" s="16" customFormat="1" ht="37.5" x14ac:dyDescent="0.3">
      <c r="A43" s="14" t="s">
        <v>38</v>
      </c>
      <c r="B43" s="15">
        <v>308</v>
      </c>
      <c r="C43" s="15">
        <v>240.92829</v>
      </c>
      <c r="D43" s="26">
        <f t="shared" si="0"/>
        <v>78.223470779220776</v>
      </c>
      <c r="E43" s="26">
        <f t="shared" si="1"/>
        <v>1.2256649223410373E-2</v>
      </c>
    </row>
    <row r="44" spans="1:5" x14ac:dyDescent="0.3">
      <c r="A44" s="1" t="s">
        <v>39</v>
      </c>
      <c r="B44" s="5">
        <v>108</v>
      </c>
      <c r="C44" s="5">
        <v>41.893999999999998</v>
      </c>
      <c r="D44" s="17">
        <f t="shared" si="0"/>
        <v>38.790740740740738</v>
      </c>
      <c r="E44" s="17">
        <f t="shared" si="1"/>
        <v>2.1312568256951232E-3</v>
      </c>
    </row>
    <row r="45" spans="1:5" x14ac:dyDescent="0.3">
      <c r="A45" s="1" t="s">
        <v>40</v>
      </c>
      <c r="B45" s="5">
        <v>200</v>
      </c>
      <c r="C45" s="5">
        <v>199.03429</v>
      </c>
      <c r="D45" s="17">
        <f t="shared" si="0"/>
        <v>99.517144999999999</v>
      </c>
      <c r="E45" s="17">
        <f t="shared" si="1"/>
        <v>1.012539239771525E-2</v>
      </c>
    </row>
    <row r="46" spans="1:5" s="16" customFormat="1" ht="37.5" x14ac:dyDescent="0.3">
      <c r="A46" s="14" t="s">
        <v>41</v>
      </c>
      <c r="B46" s="15">
        <v>51410.85671</v>
      </c>
      <c r="C46" s="15">
        <v>23800.373640000002</v>
      </c>
      <c r="D46" s="26">
        <f t="shared" si="0"/>
        <v>46.294450555947563</v>
      </c>
      <c r="E46" s="26">
        <f t="shared" si="1"/>
        <v>1.2107869569471592</v>
      </c>
    </row>
    <row r="47" spans="1:5" ht="112.5" x14ac:dyDescent="0.3">
      <c r="A47" s="1" t="s">
        <v>42</v>
      </c>
      <c r="B47" s="5">
        <v>7499</v>
      </c>
      <c r="C47" s="5">
        <v>2274.0017599999996</v>
      </c>
      <c r="D47" s="17">
        <f t="shared" si="0"/>
        <v>30.324066675556736</v>
      </c>
      <c r="E47" s="17">
        <f t="shared" si="1"/>
        <v>0.11568438851966209</v>
      </c>
    </row>
    <row r="48" spans="1:5" ht="37.5" x14ac:dyDescent="0.3">
      <c r="A48" s="1" t="s">
        <v>43</v>
      </c>
      <c r="B48" s="5">
        <v>43154.85671</v>
      </c>
      <c r="C48" s="5">
        <v>19444.50419</v>
      </c>
      <c r="D48" s="17">
        <f t="shared" si="0"/>
        <v>45.057510723918703</v>
      </c>
      <c r="E48" s="17">
        <f t="shared" si="1"/>
        <v>0.98919254015360025</v>
      </c>
    </row>
    <row r="49" spans="1:5" ht="93.75" x14ac:dyDescent="0.3">
      <c r="A49" s="1" t="s">
        <v>44</v>
      </c>
      <c r="B49" s="5">
        <v>757</v>
      </c>
      <c r="C49" s="5">
        <v>2081.86769</v>
      </c>
      <c r="D49" s="17">
        <f t="shared" si="0"/>
        <v>275.01554689564068</v>
      </c>
      <c r="E49" s="17">
        <f t="shared" si="1"/>
        <v>0.10591002827389696</v>
      </c>
    </row>
    <row r="50" spans="1:5" s="16" customFormat="1" x14ac:dyDescent="0.3">
      <c r="A50" s="14" t="s">
        <v>45</v>
      </c>
      <c r="B50" s="15">
        <v>4289</v>
      </c>
      <c r="C50" s="15">
        <v>3379.98758</v>
      </c>
      <c r="D50" s="26">
        <f t="shared" si="0"/>
        <v>78.80595896479366</v>
      </c>
      <c r="E50" s="26">
        <f t="shared" si="1"/>
        <v>0.17194876594833966</v>
      </c>
    </row>
    <row r="51" spans="1:5" ht="42.75" customHeight="1" x14ac:dyDescent="0.3">
      <c r="A51" s="1" t="s">
        <v>46</v>
      </c>
      <c r="B51" s="5">
        <v>0</v>
      </c>
      <c r="C51" s="5">
        <v>210.35464999999999</v>
      </c>
      <c r="D51" s="17" t="s">
        <v>95</v>
      </c>
      <c r="E51" s="17">
        <f t="shared" si="1"/>
        <v>1.0701288576626932E-2</v>
      </c>
    </row>
    <row r="52" spans="1:5" ht="56.25" x14ac:dyDescent="0.3">
      <c r="A52" s="1" t="s">
        <v>47</v>
      </c>
      <c r="B52" s="5">
        <v>150</v>
      </c>
      <c r="C52" s="5">
        <v>30.295439999999999</v>
      </c>
      <c r="D52" s="17">
        <f t="shared" si="0"/>
        <v>20.196960000000001</v>
      </c>
      <c r="E52" s="17">
        <f t="shared" si="1"/>
        <v>1.5412078886579718E-3</v>
      </c>
    </row>
    <row r="53" spans="1:5" ht="150" x14ac:dyDescent="0.3">
      <c r="A53" s="1" t="s">
        <v>48</v>
      </c>
      <c r="B53" s="5">
        <v>2800</v>
      </c>
      <c r="C53" s="5">
        <v>802.65089999999998</v>
      </c>
      <c r="D53" s="17">
        <f t="shared" si="0"/>
        <v>28.666103571428568</v>
      </c>
      <c r="E53" s="17">
        <f t="shared" si="1"/>
        <v>4.0832940499244137E-2</v>
      </c>
    </row>
    <row r="54" spans="1:5" ht="81.75" customHeight="1" x14ac:dyDescent="0.3">
      <c r="A54" s="1" t="s">
        <v>49</v>
      </c>
      <c r="B54" s="5">
        <v>550</v>
      </c>
      <c r="C54" s="5">
        <v>1.0356300000000001</v>
      </c>
      <c r="D54" s="17">
        <f t="shared" si="0"/>
        <v>0.18829636363636362</v>
      </c>
      <c r="E54" s="17">
        <f t="shared" si="1"/>
        <v>5.2685193736445331E-5</v>
      </c>
    </row>
    <row r="55" spans="1:5" ht="112.5" x14ac:dyDescent="0.3">
      <c r="A55" s="1" t="s">
        <v>50</v>
      </c>
      <c r="B55" s="5">
        <v>2250</v>
      </c>
      <c r="C55" s="5">
        <v>801.61527000000001</v>
      </c>
      <c r="D55" s="17">
        <f t="shared" si="0"/>
        <v>35.627345333333331</v>
      </c>
      <c r="E55" s="17">
        <f t="shared" si="1"/>
        <v>4.0780255305507697E-2</v>
      </c>
    </row>
    <row r="56" spans="1:5" x14ac:dyDescent="0.3">
      <c r="A56" s="1" t="s">
        <v>51</v>
      </c>
      <c r="B56" s="5">
        <v>159</v>
      </c>
      <c r="C56" s="5">
        <v>462.43432999999999</v>
      </c>
      <c r="D56" s="17">
        <f t="shared" si="0"/>
        <v>290.83920125786165</v>
      </c>
      <c r="E56" s="17">
        <f t="shared" si="1"/>
        <v>2.3525238035237771E-2</v>
      </c>
    </row>
    <row r="57" spans="1:5" ht="37.5" x14ac:dyDescent="0.3">
      <c r="A57" s="1" t="s">
        <v>52</v>
      </c>
      <c r="B57" s="5">
        <v>0</v>
      </c>
      <c r="C57" s="5">
        <v>18.924959999999999</v>
      </c>
      <c r="D57" s="17"/>
      <c r="E57" s="17">
        <f t="shared" si="1"/>
        <v>9.62761974889177E-4</v>
      </c>
    </row>
    <row r="58" spans="1:5" ht="93.75" x14ac:dyDescent="0.3">
      <c r="A58" s="1" t="s">
        <v>53</v>
      </c>
      <c r="B58" s="5">
        <v>159</v>
      </c>
      <c r="C58" s="5">
        <v>443.50936999999999</v>
      </c>
      <c r="D58" s="17">
        <f t="shared" si="0"/>
        <v>278.93671069182392</v>
      </c>
      <c r="E58" s="17">
        <f t="shared" si="1"/>
        <v>2.2562476060348592E-2</v>
      </c>
    </row>
    <row r="59" spans="1:5" ht="93.75" x14ac:dyDescent="0.3">
      <c r="A59" s="1" t="s">
        <v>54</v>
      </c>
      <c r="B59" s="5">
        <v>0</v>
      </c>
      <c r="C59" s="5">
        <v>0.2</v>
      </c>
      <c r="D59" s="17" t="s">
        <v>95</v>
      </c>
      <c r="E59" s="17">
        <f t="shared" si="1"/>
        <v>1.0174520579057256E-5</v>
      </c>
    </row>
    <row r="60" spans="1:5" x14ac:dyDescent="0.3">
      <c r="A60" s="1" t="s">
        <v>55</v>
      </c>
      <c r="B60" s="5">
        <v>1180</v>
      </c>
      <c r="C60" s="5">
        <v>1874.25226</v>
      </c>
      <c r="D60" s="17">
        <f t="shared" si="0"/>
        <v>158.83493728813559</v>
      </c>
      <c r="E60" s="17">
        <f t="shared" si="1"/>
        <v>9.5348090948572856E-2</v>
      </c>
    </row>
    <row r="61" spans="1:5" s="16" customFormat="1" x14ac:dyDescent="0.3">
      <c r="A61" s="14" t="s">
        <v>56</v>
      </c>
      <c r="B61" s="15">
        <v>13950.08793</v>
      </c>
      <c r="C61" s="15">
        <v>11251.44184</v>
      </c>
      <c r="D61" s="26">
        <f t="shared" si="0"/>
        <v>80.654988674325864</v>
      </c>
      <c r="E61" s="26">
        <f t="shared" si="1"/>
        <v>0.57239013272572914</v>
      </c>
    </row>
    <row r="62" spans="1:5" x14ac:dyDescent="0.3">
      <c r="A62" s="1" t="s">
        <v>57</v>
      </c>
      <c r="B62" s="5">
        <v>0</v>
      </c>
      <c r="C62" s="5">
        <v>222.8648</v>
      </c>
      <c r="D62" s="17" t="s">
        <v>95</v>
      </c>
      <c r="E62" s="17">
        <f t="shared" si="1"/>
        <v>1.1337712469737398E-2</v>
      </c>
    </row>
    <row r="63" spans="1:5" x14ac:dyDescent="0.3">
      <c r="A63" s="1" t="s">
        <v>58</v>
      </c>
      <c r="B63" s="5">
        <v>7413.43</v>
      </c>
      <c r="C63" s="5">
        <v>7413.43</v>
      </c>
      <c r="D63" s="17">
        <f t="shared" si="0"/>
        <v>100</v>
      </c>
      <c r="E63" s="17">
        <f t="shared" si="1"/>
        <v>0.37714048048200216</v>
      </c>
    </row>
    <row r="64" spans="1:5" x14ac:dyDescent="0.3">
      <c r="A64" s="1" t="s">
        <v>59</v>
      </c>
      <c r="B64" s="5">
        <v>6536.6579299999994</v>
      </c>
      <c r="C64" s="5">
        <v>3615.1470399999998</v>
      </c>
      <c r="D64" s="17">
        <f t="shared" si="0"/>
        <v>55.305740008334816</v>
      </c>
      <c r="E64" s="17">
        <f t="shared" si="1"/>
        <v>0.18391193977398962</v>
      </c>
    </row>
    <row r="65" spans="1:5" s="16" customFormat="1" x14ac:dyDescent="0.3">
      <c r="A65" s="14" t="s">
        <v>60</v>
      </c>
      <c r="B65" s="15">
        <v>3027858.5310800001</v>
      </c>
      <c r="C65" s="15">
        <v>1377804.1475999998</v>
      </c>
      <c r="D65" s="26">
        <f t="shared" si="0"/>
        <v>45.504244450567313</v>
      </c>
      <c r="E65" s="26">
        <f t="shared" si="1"/>
        <v>70.092483268333197</v>
      </c>
    </row>
    <row r="66" spans="1:5" s="16" customFormat="1" ht="56.25" x14ac:dyDescent="0.3">
      <c r="A66" s="14" t="s">
        <v>61</v>
      </c>
      <c r="B66" s="15">
        <v>3024507.8160399999</v>
      </c>
      <c r="C66" s="15">
        <v>1378033.0341500002</v>
      </c>
      <c r="D66" s="26">
        <f t="shared" si="0"/>
        <v>45.562224268088166</v>
      </c>
      <c r="E66" s="26">
        <f t="shared" si="1"/>
        <v>70.104127322899444</v>
      </c>
    </row>
    <row r="67" spans="1:5" ht="26.25" customHeight="1" x14ac:dyDescent="0.3">
      <c r="A67" s="1" t="s">
        <v>62</v>
      </c>
      <c r="B67" s="5">
        <v>398603.6</v>
      </c>
      <c r="C67" s="5">
        <v>224613.9</v>
      </c>
      <c r="D67" s="17">
        <f t="shared" si="0"/>
        <v>56.350193525597867</v>
      </c>
      <c r="E67" s="17">
        <f t="shared" si="1"/>
        <v>11.426693739461543</v>
      </c>
    </row>
    <row r="68" spans="1:5" ht="37.5" x14ac:dyDescent="0.3">
      <c r="A68" s="1" t="s">
        <v>63</v>
      </c>
      <c r="B68" s="5">
        <v>122072.6</v>
      </c>
      <c r="C68" s="5">
        <v>69300</v>
      </c>
      <c r="D68" s="17">
        <f t="shared" si="0"/>
        <v>56.769496185057086</v>
      </c>
      <c r="E68" s="17">
        <f t="shared" si="1"/>
        <v>3.5254713806433391</v>
      </c>
    </row>
    <row r="69" spans="1:5" ht="56.25" x14ac:dyDescent="0.3">
      <c r="A69" s="1" t="s">
        <v>64</v>
      </c>
      <c r="B69" s="5">
        <v>276531</v>
      </c>
      <c r="C69" s="5">
        <v>155313.9</v>
      </c>
      <c r="D69" s="17">
        <f t="shared" si="0"/>
        <v>56.165095414257351</v>
      </c>
      <c r="E69" s="17">
        <f t="shared" si="1"/>
        <v>7.9012223588182042</v>
      </c>
    </row>
    <row r="70" spans="1:5" ht="37.5" x14ac:dyDescent="0.3">
      <c r="A70" s="1" t="s">
        <v>65</v>
      </c>
      <c r="B70" s="5">
        <v>1635402.41756</v>
      </c>
      <c r="C70" s="5">
        <v>554183.20919000008</v>
      </c>
      <c r="D70" s="17">
        <f t="shared" si="0"/>
        <v>33.886657084488995</v>
      </c>
      <c r="E70" s="17">
        <f t="shared" si="1"/>
        <v>28.19274233235824</v>
      </c>
    </row>
    <row r="71" spans="1:5" ht="37.5" x14ac:dyDescent="0.3">
      <c r="A71" s="1" t="s">
        <v>66</v>
      </c>
      <c r="B71" s="5">
        <v>507838.9</v>
      </c>
      <c r="C71" s="5">
        <v>151151.31219999999</v>
      </c>
      <c r="D71" s="17">
        <f t="shared" si="0"/>
        <v>29.763634136731156</v>
      </c>
      <c r="E71" s="17">
        <f t="shared" si="1"/>
        <v>7.6894606826520402</v>
      </c>
    </row>
    <row r="72" spans="1:5" ht="75" x14ac:dyDescent="0.3">
      <c r="A72" s="1" t="s">
        <v>67</v>
      </c>
      <c r="B72" s="5">
        <v>2291.66644</v>
      </c>
      <c r="C72" s="5">
        <v>0</v>
      </c>
      <c r="D72" s="17">
        <f t="shared" si="0"/>
        <v>0</v>
      </c>
      <c r="E72" s="17">
        <f t="shared" si="1"/>
        <v>0</v>
      </c>
    </row>
    <row r="73" spans="1:5" ht="75" x14ac:dyDescent="0.3">
      <c r="A73" s="1" t="s">
        <v>68</v>
      </c>
      <c r="B73" s="5">
        <v>10435.78125</v>
      </c>
      <c r="C73" s="5">
        <v>8149.0832499999997</v>
      </c>
      <c r="D73" s="17">
        <f t="shared" si="0"/>
        <v>78.08790788902364</v>
      </c>
      <c r="E73" s="17">
        <f t="shared" si="1"/>
        <v>0.41456507613787891</v>
      </c>
    </row>
    <row r="74" spans="1:5" ht="37.5" x14ac:dyDescent="0.3">
      <c r="A74" s="1" t="s">
        <v>69</v>
      </c>
      <c r="B74" s="5">
        <v>39169</v>
      </c>
      <c r="C74" s="5">
        <v>1405.93427</v>
      </c>
      <c r="D74" s="17">
        <f t="shared" ref="D74:D91" si="2">C74/B74*100</f>
        <v>3.5894055758380352</v>
      </c>
      <c r="E74" s="17">
        <f t="shared" ref="E74:E91" si="3">C74*100/$C$91</f>
        <v>7.1523535814584205E-2</v>
      </c>
    </row>
    <row r="75" spans="1:5" ht="75" x14ac:dyDescent="0.3">
      <c r="A75" s="1" t="s">
        <v>70</v>
      </c>
      <c r="B75" s="5">
        <v>35395.563999999998</v>
      </c>
      <c r="C75" s="5">
        <v>23424.94</v>
      </c>
      <c r="D75" s="17">
        <f t="shared" si="2"/>
        <v>66.180440012200407</v>
      </c>
      <c r="E75" s="17">
        <f t="shared" si="3"/>
        <v>1.1916876704659074</v>
      </c>
    </row>
    <row r="76" spans="1:5" ht="37.5" x14ac:dyDescent="0.3">
      <c r="A76" s="1" t="s">
        <v>71</v>
      </c>
      <c r="B76" s="5">
        <v>1502.8132499999999</v>
      </c>
      <c r="C76" s="5">
        <v>1502.8132499999999</v>
      </c>
      <c r="D76" s="17">
        <f t="shared" si="2"/>
        <v>100</v>
      </c>
      <c r="E76" s="17">
        <f t="shared" si="3"/>
        <v>7.6452021693024577E-2</v>
      </c>
    </row>
    <row r="77" spans="1:5" ht="37.5" x14ac:dyDescent="0.3">
      <c r="A77" s="1" t="s">
        <v>72</v>
      </c>
      <c r="B77" s="5">
        <v>11846.87333</v>
      </c>
      <c r="C77" s="5">
        <v>0</v>
      </c>
      <c r="D77" s="17">
        <f t="shared" si="2"/>
        <v>0</v>
      </c>
      <c r="E77" s="17">
        <f t="shared" si="3"/>
        <v>0</v>
      </c>
    </row>
    <row r="78" spans="1:5" ht="37.5" x14ac:dyDescent="0.3">
      <c r="A78" s="1" t="s">
        <v>73</v>
      </c>
      <c r="B78" s="5">
        <v>11468.183359999999</v>
      </c>
      <c r="C78" s="5">
        <v>6730.1324999999997</v>
      </c>
      <c r="D78" s="17">
        <f t="shared" si="2"/>
        <v>58.685253703512466</v>
      </c>
      <c r="E78" s="17">
        <f t="shared" si="3"/>
        <v>0.34237935810516029</v>
      </c>
    </row>
    <row r="79" spans="1:5" ht="37.5" x14ac:dyDescent="0.3">
      <c r="A79" s="1" t="s">
        <v>74</v>
      </c>
      <c r="B79" s="5">
        <v>249.57929000000001</v>
      </c>
      <c r="C79" s="5">
        <v>249.57929000000001</v>
      </c>
      <c r="D79" s="17">
        <f t="shared" si="2"/>
        <v>100</v>
      </c>
      <c r="E79" s="17">
        <f t="shared" si="3"/>
        <v>1.2696748111057494E-2</v>
      </c>
    </row>
    <row r="80" spans="1:5" ht="37.5" x14ac:dyDescent="0.3">
      <c r="A80" s="1" t="s">
        <v>75</v>
      </c>
      <c r="B80" s="5">
        <v>40.716000000000001</v>
      </c>
      <c r="C80" s="5">
        <v>0</v>
      </c>
      <c r="D80" s="17">
        <f t="shared" si="2"/>
        <v>0</v>
      </c>
      <c r="E80" s="17">
        <f t="shared" si="3"/>
        <v>0</v>
      </c>
    </row>
    <row r="81" spans="1:5" x14ac:dyDescent="0.3">
      <c r="A81" s="1" t="s">
        <v>76</v>
      </c>
      <c r="B81" s="5">
        <v>1015163.34064</v>
      </c>
      <c r="C81" s="5">
        <v>361569.41443</v>
      </c>
      <c r="D81" s="17">
        <f t="shared" si="2"/>
        <v>35.616870700044394</v>
      </c>
      <c r="E81" s="17">
        <f t="shared" si="3"/>
        <v>18.393977239378586</v>
      </c>
    </row>
    <row r="82" spans="1:5" ht="37.5" x14ac:dyDescent="0.3">
      <c r="A82" s="1" t="s">
        <v>77</v>
      </c>
      <c r="B82" s="5">
        <v>990449.71507999999</v>
      </c>
      <c r="C82" s="5">
        <v>599183.84155999997</v>
      </c>
      <c r="D82" s="17">
        <f t="shared" si="2"/>
        <v>60.496139525024049</v>
      </c>
      <c r="E82" s="17">
        <f t="shared" si="3"/>
        <v>30.482041632954012</v>
      </c>
    </row>
    <row r="83" spans="1:5" x14ac:dyDescent="0.3">
      <c r="A83" s="1" t="s">
        <v>78</v>
      </c>
      <c r="B83" s="5">
        <v>52.083400000000005</v>
      </c>
      <c r="C83" s="5">
        <v>52.083400000000005</v>
      </c>
      <c r="D83" s="17">
        <f t="shared" si="2"/>
        <v>100</v>
      </c>
      <c r="E83" s="17">
        <f t="shared" si="3"/>
        <v>2.6496181256363536E-3</v>
      </c>
    </row>
    <row r="84" spans="1:5" s="16" customFormat="1" ht="56.25" x14ac:dyDescent="0.3">
      <c r="A84" s="14" t="s">
        <v>79</v>
      </c>
      <c r="B84" s="15">
        <v>2300</v>
      </c>
      <c r="C84" s="15">
        <v>2300</v>
      </c>
      <c r="D84" s="26">
        <f t="shared" si="2"/>
        <v>100</v>
      </c>
      <c r="E84" s="26">
        <f t="shared" si="3"/>
        <v>0.11700698665915844</v>
      </c>
    </row>
    <row r="85" spans="1:5" s="16" customFormat="1" ht="37.5" x14ac:dyDescent="0.3">
      <c r="A85" s="14" t="s">
        <v>80</v>
      </c>
      <c r="B85" s="15">
        <v>718.7</v>
      </c>
      <c r="C85" s="15">
        <v>728.76</v>
      </c>
      <c r="D85" s="26">
        <f t="shared" si="2"/>
        <v>101.39974954779463</v>
      </c>
      <c r="E85" s="26">
        <f t="shared" si="3"/>
        <v>3.7073918085968827E-2</v>
      </c>
    </row>
    <row r="86" spans="1:5" s="16" customFormat="1" x14ac:dyDescent="0.3">
      <c r="A86" s="14" t="s">
        <v>81</v>
      </c>
      <c r="B86" s="15">
        <v>332.01504</v>
      </c>
      <c r="C86" s="15">
        <v>42.450800000000001</v>
      </c>
      <c r="D86" s="26">
        <f t="shared" si="2"/>
        <v>12.785806329737351</v>
      </c>
      <c r="E86" s="26">
        <f t="shared" si="3"/>
        <v>2.159582690987219E-3</v>
      </c>
    </row>
    <row r="87" spans="1:5" ht="37.5" x14ac:dyDescent="0.3">
      <c r="A87" s="1" t="s">
        <v>82</v>
      </c>
      <c r="B87" s="5">
        <v>332.01504</v>
      </c>
      <c r="C87" s="5">
        <v>42.450800000000001</v>
      </c>
      <c r="D87" s="17">
        <f t="shared" si="2"/>
        <v>12.785806329737351</v>
      </c>
      <c r="E87" s="17">
        <f t="shared" si="3"/>
        <v>2.159582690987219E-3</v>
      </c>
    </row>
    <row r="88" spans="1:5" s="16" customFormat="1" ht="93.75" x14ac:dyDescent="0.3">
      <c r="A88" s="14" t="s">
        <v>83</v>
      </c>
      <c r="B88" s="15">
        <v>0</v>
      </c>
      <c r="C88" s="15">
        <v>5118.8550500000001</v>
      </c>
      <c r="D88" s="26" t="s">
        <v>95</v>
      </c>
      <c r="E88" s="26">
        <f t="shared" si="3"/>
        <v>0.2604094802371808</v>
      </c>
    </row>
    <row r="89" spans="1:5" ht="112.5" x14ac:dyDescent="0.3">
      <c r="A89" s="1" t="s">
        <v>84</v>
      </c>
      <c r="B89" s="5">
        <v>0</v>
      </c>
      <c r="C89" s="5">
        <v>5118.8550500000001</v>
      </c>
      <c r="D89" s="17" t="s">
        <v>95</v>
      </c>
      <c r="E89" s="17">
        <f t="shared" si="3"/>
        <v>0.2604094802371808</v>
      </c>
    </row>
    <row r="90" spans="1:5" s="16" customFormat="1" ht="65.25" customHeight="1" x14ac:dyDescent="0.3">
      <c r="A90" s="14" t="s">
        <v>85</v>
      </c>
      <c r="B90" s="15">
        <v>0</v>
      </c>
      <c r="C90" s="15">
        <v>-8418.9524000000001</v>
      </c>
      <c r="D90" s="26" t="s">
        <v>95</v>
      </c>
      <c r="E90" s="26">
        <f t="shared" si="3"/>
        <v>-0.4282940222395174</v>
      </c>
    </row>
    <row r="91" spans="1:5" s="16" customFormat="1" x14ac:dyDescent="0.3">
      <c r="A91" s="14" t="s">
        <v>2</v>
      </c>
      <c r="B91" s="15">
        <f>B9+B65</f>
        <v>3976060.7757200003</v>
      </c>
      <c r="C91" s="15">
        <f>C9+C65</f>
        <v>1965694.5842899997</v>
      </c>
      <c r="D91" s="26">
        <f t="shared" si="2"/>
        <v>49.438242903468804</v>
      </c>
      <c r="E91" s="26">
        <f t="shared" si="3"/>
        <v>100</v>
      </c>
    </row>
  </sheetData>
  <mergeCells count="5">
    <mergeCell ref="A3:E3"/>
    <mergeCell ref="A4:E4"/>
    <mergeCell ref="A5:E5"/>
    <mergeCell ref="A6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4032-D6A8-4187-9DBE-6AEA82E8FC87}">
  <dimension ref="A1:G55"/>
  <sheetViews>
    <sheetView topLeftCell="A29" zoomScale="85" zoomScaleNormal="85" workbookViewId="0">
      <selection activeCell="A54" sqref="A54:XFD54"/>
    </sheetView>
  </sheetViews>
  <sheetFormatPr defaultRowHeight="18.75" x14ac:dyDescent="0.3"/>
  <cols>
    <col min="1" max="1" width="55.42578125" style="4" customWidth="1"/>
    <col min="2" max="2" width="13.5703125" style="7" customWidth="1"/>
    <col min="3" max="3" width="14.28515625" style="7" customWidth="1"/>
    <col min="4" max="4" width="24.5703125" style="7" customWidth="1"/>
    <col min="5" max="5" width="22.7109375" style="7" customWidth="1"/>
    <col min="6" max="7" width="19.28515625" customWidth="1"/>
  </cols>
  <sheetData>
    <row r="1" spans="1:7" s="4" customFormat="1" x14ac:dyDescent="0.3"/>
    <row r="2" spans="1:7" s="4" customFormat="1" x14ac:dyDescent="0.3">
      <c r="A2" s="35" t="s">
        <v>161</v>
      </c>
      <c r="B2" s="35"/>
      <c r="C2" s="35"/>
      <c r="D2" s="35"/>
      <c r="E2" s="35"/>
      <c r="F2" s="35"/>
      <c r="G2" s="35"/>
    </row>
    <row r="3" spans="1:7" s="4" customFormat="1" x14ac:dyDescent="0.3">
      <c r="A3" s="36" t="s">
        <v>162</v>
      </c>
      <c r="B3" s="36"/>
      <c r="C3" s="36"/>
      <c r="D3" s="36"/>
      <c r="E3" s="36"/>
      <c r="F3" s="36"/>
      <c r="G3" s="36"/>
    </row>
    <row r="4" spans="1:7" s="4" customFormat="1" ht="89.25" customHeight="1" x14ac:dyDescent="0.3">
      <c r="A4" s="20" t="s">
        <v>0</v>
      </c>
      <c r="B4" s="20" t="s">
        <v>163</v>
      </c>
      <c r="C4" s="21" t="s">
        <v>164</v>
      </c>
      <c r="D4" s="22" t="s">
        <v>90</v>
      </c>
      <c r="E4" s="22" t="s">
        <v>93</v>
      </c>
      <c r="F4" s="23" t="s">
        <v>166</v>
      </c>
      <c r="G4" s="23" t="s">
        <v>165</v>
      </c>
    </row>
    <row r="5" spans="1:7" s="16" customFormat="1" ht="21.75" customHeight="1" x14ac:dyDescent="0.3">
      <c r="A5" s="14" t="s">
        <v>97</v>
      </c>
      <c r="B5" s="24" t="s">
        <v>147</v>
      </c>
      <c r="C5" s="24" t="s">
        <v>148</v>
      </c>
      <c r="D5" s="15">
        <v>395403.08341000002</v>
      </c>
      <c r="E5" s="25">
        <v>206396.30006000001</v>
      </c>
      <c r="F5" s="26">
        <f>E5/D5*100</f>
        <v>52.19896068589437</v>
      </c>
      <c r="G5" s="26">
        <f>E5*100/$E$54</f>
        <v>11.547546760290988</v>
      </c>
    </row>
    <row r="6" spans="1:7" ht="56.25" x14ac:dyDescent="0.3">
      <c r="A6" s="1" t="s">
        <v>98</v>
      </c>
      <c r="B6" s="19" t="s">
        <v>147</v>
      </c>
      <c r="C6" s="19" t="s">
        <v>149</v>
      </c>
      <c r="D6" s="5">
        <v>6475</v>
      </c>
      <c r="E6" s="5">
        <v>3290.9974500000003</v>
      </c>
      <c r="F6" s="17">
        <f t="shared" ref="F6:F54" si="0">E6/D6*100</f>
        <v>50.826215444015446</v>
      </c>
      <c r="G6" s="17">
        <f t="shared" ref="G6:G54" si="1">E6*100/$E$54</f>
        <v>0.18412610560763851</v>
      </c>
    </row>
    <row r="7" spans="1:7" ht="75" x14ac:dyDescent="0.3">
      <c r="A7" s="1" t="s">
        <v>99</v>
      </c>
      <c r="B7" s="19" t="s">
        <v>147</v>
      </c>
      <c r="C7" s="19" t="s">
        <v>150</v>
      </c>
      <c r="D7" s="5">
        <v>5800.2</v>
      </c>
      <c r="E7" s="5">
        <v>3383.9198500000002</v>
      </c>
      <c r="F7" s="17">
        <f t="shared" si="0"/>
        <v>58.341433916071864</v>
      </c>
      <c r="G7" s="17">
        <f t="shared" si="1"/>
        <v>0.18932496701536011</v>
      </c>
    </row>
    <row r="8" spans="1:7" ht="75" customHeight="1" x14ac:dyDescent="0.3">
      <c r="A8" s="1" t="s">
        <v>100</v>
      </c>
      <c r="B8" s="19" t="s">
        <v>147</v>
      </c>
      <c r="C8" s="19" t="s">
        <v>151</v>
      </c>
      <c r="D8" s="5">
        <v>199344.55294999998</v>
      </c>
      <c r="E8" s="5">
        <v>105752.02356999999</v>
      </c>
      <c r="F8" s="17">
        <f t="shared" si="0"/>
        <v>53.049868684661242</v>
      </c>
      <c r="G8" s="17">
        <f t="shared" si="1"/>
        <v>5.9166585680798054</v>
      </c>
    </row>
    <row r="9" spans="1:7" x14ac:dyDescent="0.3">
      <c r="A9" s="1" t="s">
        <v>101</v>
      </c>
      <c r="B9" s="19" t="s">
        <v>147</v>
      </c>
      <c r="C9" s="19" t="s">
        <v>152</v>
      </c>
      <c r="D9" s="5">
        <v>6.1</v>
      </c>
      <c r="E9" s="5">
        <v>0</v>
      </c>
      <c r="F9" s="17">
        <f t="shared" si="0"/>
        <v>0</v>
      </c>
      <c r="G9" s="17">
        <f t="shared" si="1"/>
        <v>0</v>
      </c>
    </row>
    <row r="10" spans="1:7" ht="55.5" customHeight="1" x14ac:dyDescent="0.3">
      <c r="A10" s="1" t="s">
        <v>102</v>
      </c>
      <c r="B10" s="19" t="s">
        <v>147</v>
      </c>
      <c r="C10" s="19" t="s">
        <v>153</v>
      </c>
      <c r="D10" s="5">
        <v>19977.2</v>
      </c>
      <c r="E10" s="5">
        <v>8942.6150199999993</v>
      </c>
      <c r="F10" s="17">
        <f t="shared" si="0"/>
        <v>44.764106181046387</v>
      </c>
      <c r="G10" s="17">
        <f t="shared" si="1"/>
        <v>0.5003251757551419</v>
      </c>
    </row>
    <row r="11" spans="1:7" x14ac:dyDescent="0.3">
      <c r="A11" s="1" t="s">
        <v>103</v>
      </c>
      <c r="B11" s="19" t="s">
        <v>147</v>
      </c>
      <c r="C11" s="19" t="s">
        <v>154</v>
      </c>
      <c r="D11" s="5">
        <v>3462.8102400000002</v>
      </c>
      <c r="E11" s="5">
        <v>0</v>
      </c>
      <c r="F11" s="17">
        <f t="shared" si="0"/>
        <v>0</v>
      </c>
      <c r="G11" s="17">
        <f t="shared" si="1"/>
        <v>0</v>
      </c>
    </row>
    <row r="12" spans="1:7" x14ac:dyDescent="0.3">
      <c r="A12" s="1" t="s">
        <v>104</v>
      </c>
      <c r="B12" s="19" t="s">
        <v>147</v>
      </c>
      <c r="C12" s="19" t="s">
        <v>155</v>
      </c>
      <c r="D12" s="5">
        <v>160337.22021999999</v>
      </c>
      <c r="E12" s="5">
        <v>85026.744170000005</v>
      </c>
      <c r="F12" s="17">
        <f t="shared" si="0"/>
        <v>53.029947789623719</v>
      </c>
      <c r="G12" s="17">
        <f t="shared" si="1"/>
        <v>4.7571119438330411</v>
      </c>
    </row>
    <row r="13" spans="1:7" s="16" customFormat="1" x14ac:dyDescent="0.3">
      <c r="A13" s="14" t="s">
        <v>105</v>
      </c>
      <c r="B13" s="24" t="s">
        <v>149</v>
      </c>
      <c r="C13" s="24" t="s">
        <v>148</v>
      </c>
      <c r="D13" s="15">
        <v>4003</v>
      </c>
      <c r="E13" s="15">
        <v>2257.0027099999998</v>
      </c>
      <c r="F13" s="26">
        <f t="shared" si="0"/>
        <v>56.382780664501617</v>
      </c>
      <c r="G13" s="26">
        <f t="shared" si="1"/>
        <v>0.12627573422707641</v>
      </c>
    </row>
    <row r="14" spans="1:7" ht="21" customHeight="1" x14ac:dyDescent="0.3">
      <c r="A14" s="1" t="s">
        <v>106</v>
      </c>
      <c r="B14" s="19" t="s">
        <v>149</v>
      </c>
      <c r="C14" s="19" t="s">
        <v>150</v>
      </c>
      <c r="D14" s="5">
        <v>4003</v>
      </c>
      <c r="E14" s="5">
        <v>2257.0027099999998</v>
      </c>
      <c r="F14" s="17">
        <f t="shared" si="0"/>
        <v>56.382780664501617</v>
      </c>
      <c r="G14" s="17">
        <f t="shared" si="1"/>
        <v>0.12627573422707641</v>
      </c>
    </row>
    <row r="15" spans="1:7" s="16" customFormat="1" ht="41.25" customHeight="1" x14ac:dyDescent="0.3">
      <c r="A15" s="14" t="s">
        <v>107</v>
      </c>
      <c r="B15" s="24" t="s">
        <v>150</v>
      </c>
      <c r="C15" s="24" t="s">
        <v>148</v>
      </c>
      <c r="D15" s="15">
        <v>28782.384409999999</v>
      </c>
      <c r="E15" s="15">
        <v>8742.7286800000002</v>
      </c>
      <c r="F15" s="26">
        <f t="shared" si="0"/>
        <v>30.375275916898925</v>
      </c>
      <c r="G15" s="26">
        <f t="shared" si="1"/>
        <v>0.48914185097062585</v>
      </c>
    </row>
    <row r="16" spans="1:7" ht="75" x14ac:dyDescent="0.3">
      <c r="A16" s="1" t="s">
        <v>108</v>
      </c>
      <c r="B16" s="19" t="s">
        <v>150</v>
      </c>
      <c r="C16" s="19" t="s">
        <v>1</v>
      </c>
      <c r="D16" s="5">
        <v>23081.028610000001</v>
      </c>
      <c r="E16" s="5">
        <v>5548.3418099999999</v>
      </c>
      <c r="F16" s="17">
        <f t="shared" si="0"/>
        <v>24.038537899459758</v>
      </c>
      <c r="G16" s="17">
        <f t="shared" si="1"/>
        <v>0.31042095461220609</v>
      </c>
    </row>
    <row r="17" spans="1:7" ht="56.25" x14ac:dyDescent="0.3">
      <c r="A17" s="1" t="s">
        <v>109</v>
      </c>
      <c r="B17" s="19" t="s">
        <v>150</v>
      </c>
      <c r="C17" s="19" t="s">
        <v>157</v>
      </c>
      <c r="D17" s="5">
        <v>5701.3557999999994</v>
      </c>
      <c r="E17" s="5">
        <v>3194.3868700000003</v>
      </c>
      <c r="F17" s="17">
        <f t="shared" si="0"/>
        <v>56.028547981516972</v>
      </c>
      <c r="G17" s="17">
        <f t="shared" si="1"/>
        <v>0.17872089635841978</v>
      </c>
    </row>
    <row r="18" spans="1:7" s="16" customFormat="1" x14ac:dyDescent="0.3">
      <c r="A18" s="14" t="s">
        <v>110</v>
      </c>
      <c r="B18" s="24" t="s">
        <v>151</v>
      </c>
      <c r="C18" s="24" t="s">
        <v>148</v>
      </c>
      <c r="D18" s="15">
        <v>1002156.54953</v>
      </c>
      <c r="E18" s="15">
        <v>327452.43986000004</v>
      </c>
      <c r="F18" s="26">
        <f t="shared" si="0"/>
        <v>32.674779206259892</v>
      </c>
      <c r="G18" s="26">
        <f t="shared" si="1"/>
        <v>18.320446441895985</v>
      </c>
    </row>
    <row r="19" spans="1:7" x14ac:dyDescent="0.3">
      <c r="A19" s="1" t="s">
        <v>111</v>
      </c>
      <c r="B19" s="19" t="s">
        <v>151</v>
      </c>
      <c r="C19" s="19" t="s">
        <v>152</v>
      </c>
      <c r="D19" s="5">
        <v>753</v>
      </c>
      <c r="E19" s="5">
        <v>198.22372000000001</v>
      </c>
      <c r="F19" s="17">
        <f t="shared" si="0"/>
        <v>26.324531208499337</v>
      </c>
      <c r="G19" s="17">
        <f t="shared" si="1"/>
        <v>1.1090303823437774E-2</v>
      </c>
    </row>
    <row r="20" spans="1:7" x14ac:dyDescent="0.3">
      <c r="A20" s="1" t="s">
        <v>112</v>
      </c>
      <c r="B20" s="19" t="s">
        <v>151</v>
      </c>
      <c r="C20" s="19" t="s">
        <v>159</v>
      </c>
      <c r="D20" s="5">
        <v>991019.96352999995</v>
      </c>
      <c r="E20" s="5">
        <v>325614.24170000001</v>
      </c>
      <c r="F20" s="17">
        <f t="shared" si="0"/>
        <v>32.856476527492582</v>
      </c>
      <c r="G20" s="17">
        <f t="shared" si="1"/>
        <v>18.217602160282841</v>
      </c>
    </row>
    <row r="21" spans="1:7" ht="37.5" x14ac:dyDescent="0.3">
      <c r="A21" s="1" t="s">
        <v>113</v>
      </c>
      <c r="B21" s="19" t="s">
        <v>151</v>
      </c>
      <c r="C21" s="19" t="s">
        <v>160</v>
      </c>
      <c r="D21" s="5">
        <v>10383.585999999999</v>
      </c>
      <c r="E21" s="5">
        <v>1639.97444</v>
      </c>
      <c r="F21" s="17">
        <f t="shared" si="0"/>
        <v>15.793912045414753</v>
      </c>
      <c r="G21" s="17">
        <f t="shared" si="1"/>
        <v>9.1753977789702554E-2</v>
      </c>
    </row>
    <row r="22" spans="1:7" s="16" customFormat="1" ht="37.5" x14ac:dyDescent="0.3">
      <c r="A22" s="14" t="s">
        <v>114</v>
      </c>
      <c r="B22" s="24" t="s">
        <v>152</v>
      </c>
      <c r="C22" s="24" t="s">
        <v>148</v>
      </c>
      <c r="D22" s="15">
        <v>650946.52171</v>
      </c>
      <c r="E22" s="15">
        <v>114161.65858</v>
      </c>
      <c r="F22" s="26">
        <f t="shared" si="0"/>
        <v>17.537793777606144</v>
      </c>
      <c r="G22" s="26">
        <f t="shared" si="1"/>
        <v>6.3871643546986787</v>
      </c>
    </row>
    <row r="23" spans="1:7" x14ac:dyDescent="0.3">
      <c r="A23" s="1" t="s">
        <v>115</v>
      </c>
      <c r="B23" s="19" t="s">
        <v>152</v>
      </c>
      <c r="C23" s="19" t="s">
        <v>147</v>
      </c>
      <c r="D23" s="5">
        <v>22142.519370000002</v>
      </c>
      <c r="E23" s="5">
        <v>15061.04938</v>
      </c>
      <c r="F23" s="17">
        <f t="shared" si="0"/>
        <v>68.018679935787262</v>
      </c>
      <c r="G23" s="17">
        <f t="shared" si="1"/>
        <v>0.84264190745688305</v>
      </c>
    </row>
    <row r="24" spans="1:7" x14ac:dyDescent="0.3">
      <c r="A24" s="1" t="s">
        <v>116</v>
      </c>
      <c r="B24" s="19" t="s">
        <v>152</v>
      </c>
      <c r="C24" s="19" t="s">
        <v>149</v>
      </c>
      <c r="D24" s="5">
        <v>390475.23645999999</v>
      </c>
      <c r="E24" s="5">
        <v>46303.338380000001</v>
      </c>
      <c r="F24" s="17">
        <f t="shared" si="0"/>
        <v>11.858200996247628</v>
      </c>
      <c r="G24" s="17">
        <f t="shared" si="1"/>
        <v>2.5905985957364082</v>
      </c>
    </row>
    <row r="25" spans="1:7" x14ac:dyDescent="0.3">
      <c r="A25" s="1" t="s">
        <v>117</v>
      </c>
      <c r="B25" s="19" t="s">
        <v>152</v>
      </c>
      <c r="C25" s="19" t="s">
        <v>150</v>
      </c>
      <c r="D25" s="5">
        <v>238328.76587999999</v>
      </c>
      <c r="E25" s="5">
        <v>52797.270819999998</v>
      </c>
      <c r="F25" s="17">
        <f t="shared" si="0"/>
        <v>22.15312558895377</v>
      </c>
      <c r="G25" s="17">
        <f t="shared" si="1"/>
        <v>2.9539238515053872</v>
      </c>
    </row>
    <row r="26" spans="1:7" s="16" customFormat="1" x14ac:dyDescent="0.3">
      <c r="A26" s="14" t="s">
        <v>118</v>
      </c>
      <c r="B26" s="24" t="s">
        <v>153</v>
      </c>
      <c r="C26" s="24" t="s">
        <v>148</v>
      </c>
      <c r="D26" s="15">
        <v>428.3</v>
      </c>
      <c r="E26" s="15">
        <v>80</v>
      </c>
      <c r="F26" s="26">
        <f t="shared" si="0"/>
        <v>18.678496381041327</v>
      </c>
      <c r="G26" s="26">
        <f t="shared" si="1"/>
        <v>4.475873552746471E-3</v>
      </c>
    </row>
    <row r="27" spans="1:7" ht="37.5" x14ac:dyDescent="0.3">
      <c r="A27" s="1" t="s">
        <v>119</v>
      </c>
      <c r="B27" s="19" t="s">
        <v>153</v>
      </c>
      <c r="C27" s="19" t="s">
        <v>150</v>
      </c>
      <c r="D27" s="5">
        <v>108.3</v>
      </c>
      <c r="E27" s="5">
        <v>0</v>
      </c>
      <c r="F27" s="17">
        <f t="shared" si="0"/>
        <v>0</v>
      </c>
      <c r="G27" s="17">
        <f t="shared" si="1"/>
        <v>0</v>
      </c>
    </row>
    <row r="28" spans="1:7" ht="37.5" x14ac:dyDescent="0.3">
      <c r="A28" s="1" t="s">
        <v>120</v>
      </c>
      <c r="B28" s="19" t="s">
        <v>153</v>
      </c>
      <c r="C28" s="19" t="s">
        <v>152</v>
      </c>
      <c r="D28" s="5">
        <v>320</v>
      </c>
      <c r="E28" s="5">
        <v>80</v>
      </c>
      <c r="F28" s="17">
        <f t="shared" si="0"/>
        <v>25</v>
      </c>
      <c r="G28" s="17">
        <f t="shared" si="1"/>
        <v>4.475873552746471E-3</v>
      </c>
    </row>
    <row r="29" spans="1:7" s="16" customFormat="1" x14ac:dyDescent="0.3">
      <c r="A29" s="14" t="s">
        <v>121</v>
      </c>
      <c r="B29" s="24" t="s">
        <v>156</v>
      </c>
      <c r="C29" s="24" t="s">
        <v>148</v>
      </c>
      <c r="D29" s="15">
        <v>1502034.5155100001</v>
      </c>
      <c r="E29" s="15">
        <v>847330.39184000005</v>
      </c>
      <c r="F29" s="26">
        <f t="shared" si="0"/>
        <v>56.412178487942263</v>
      </c>
      <c r="G29" s="26">
        <f t="shared" si="1"/>
        <v>47.406796140937004</v>
      </c>
    </row>
    <row r="30" spans="1:7" x14ac:dyDescent="0.3">
      <c r="A30" s="1" t="s">
        <v>122</v>
      </c>
      <c r="B30" s="19" t="s">
        <v>156</v>
      </c>
      <c r="C30" s="19" t="s">
        <v>147</v>
      </c>
      <c r="D30" s="5">
        <v>472383.38672000001</v>
      </c>
      <c r="E30" s="5">
        <v>274353.27883999998</v>
      </c>
      <c r="F30" s="17">
        <f t="shared" si="0"/>
        <v>58.078519810989846</v>
      </c>
      <c r="G30" s="17">
        <f t="shared" si="1"/>
        <v>15.349632310865426</v>
      </c>
    </row>
    <row r="31" spans="1:7" x14ac:dyDescent="0.3">
      <c r="A31" s="1" t="s">
        <v>123</v>
      </c>
      <c r="B31" s="19" t="s">
        <v>156</v>
      </c>
      <c r="C31" s="19" t="s">
        <v>149</v>
      </c>
      <c r="D31" s="5">
        <v>935500.85360999999</v>
      </c>
      <c r="E31" s="5">
        <v>527770.50500999996</v>
      </c>
      <c r="F31" s="17">
        <f t="shared" si="0"/>
        <v>56.415822922383107</v>
      </c>
      <c r="G31" s="17">
        <f t="shared" si="1"/>
        <v>29.527925566173849</v>
      </c>
    </row>
    <row r="32" spans="1:7" x14ac:dyDescent="0.3">
      <c r="A32" s="1" t="s">
        <v>124</v>
      </c>
      <c r="B32" s="19" t="s">
        <v>156</v>
      </c>
      <c r="C32" s="19" t="s">
        <v>150</v>
      </c>
      <c r="D32" s="5">
        <v>42852.351499999997</v>
      </c>
      <c r="E32" s="5">
        <v>20492.15437</v>
      </c>
      <c r="F32" s="17">
        <f t="shared" si="0"/>
        <v>47.820373101345446</v>
      </c>
      <c r="G32" s="17">
        <f t="shared" si="1"/>
        <v>1.1465036472935128</v>
      </c>
    </row>
    <row r="33" spans="1:7" x14ac:dyDescent="0.3">
      <c r="A33" s="1" t="s">
        <v>125</v>
      </c>
      <c r="B33" s="19" t="s">
        <v>156</v>
      </c>
      <c r="C33" s="19" t="s">
        <v>156</v>
      </c>
      <c r="D33" s="5">
        <v>1631.4</v>
      </c>
      <c r="E33" s="5">
        <v>73.677000000000007</v>
      </c>
      <c r="F33" s="17">
        <f t="shared" si="0"/>
        <v>4.5161824200073557</v>
      </c>
      <c r="G33" s="17">
        <f t="shared" si="1"/>
        <v>4.1221116968212729E-3</v>
      </c>
    </row>
    <row r="34" spans="1:7" x14ac:dyDescent="0.3">
      <c r="A34" s="1" t="s">
        <v>126</v>
      </c>
      <c r="B34" s="19" t="s">
        <v>156</v>
      </c>
      <c r="C34" s="19" t="s">
        <v>159</v>
      </c>
      <c r="D34" s="5">
        <v>49666.523679999998</v>
      </c>
      <c r="E34" s="5">
        <v>24640.776620000001</v>
      </c>
      <c r="F34" s="17">
        <f t="shared" si="0"/>
        <v>49.612444750028864</v>
      </c>
      <c r="G34" s="17">
        <f t="shared" si="1"/>
        <v>1.378612504907395</v>
      </c>
    </row>
    <row r="35" spans="1:7" s="16" customFormat="1" x14ac:dyDescent="0.3">
      <c r="A35" s="14" t="s">
        <v>127</v>
      </c>
      <c r="B35" s="24" t="s">
        <v>158</v>
      </c>
      <c r="C35" s="24" t="s">
        <v>148</v>
      </c>
      <c r="D35" s="15">
        <v>218179.27638999998</v>
      </c>
      <c r="E35" s="15">
        <v>116930.89998999999</v>
      </c>
      <c r="F35" s="26">
        <f t="shared" si="0"/>
        <v>53.593953525165958</v>
      </c>
      <c r="G35" s="26">
        <f t="shared" si="1"/>
        <v>6.542099034551045</v>
      </c>
    </row>
    <row r="36" spans="1:7" x14ac:dyDescent="0.3">
      <c r="A36" s="1" t="s">
        <v>128</v>
      </c>
      <c r="B36" s="19" t="s">
        <v>158</v>
      </c>
      <c r="C36" s="19" t="s">
        <v>147</v>
      </c>
      <c r="D36" s="5">
        <v>212513.87638999999</v>
      </c>
      <c r="E36" s="5">
        <v>114016.13222</v>
      </c>
      <c r="F36" s="17">
        <f t="shared" si="0"/>
        <v>53.651147001224771</v>
      </c>
      <c r="G36" s="17">
        <f t="shared" si="1"/>
        <v>6.3790223848742853</v>
      </c>
    </row>
    <row r="37" spans="1:7" ht="37.5" x14ac:dyDescent="0.3">
      <c r="A37" s="1" t="s">
        <v>129</v>
      </c>
      <c r="B37" s="19" t="s">
        <v>158</v>
      </c>
      <c r="C37" s="19" t="s">
        <v>151</v>
      </c>
      <c r="D37" s="5">
        <v>5665.4</v>
      </c>
      <c r="E37" s="5">
        <v>2914.7677699999999</v>
      </c>
      <c r="F37" s="17">
        <f t="shared" si="0"/>
        <v>51.448578564620327</v>
      </c>
      <c r="G37" s="17">
        <f t="shared" si="1"/>
        <v>0.16307664967676011</v>
      </c>
    </row>
    <row r="38" spans="1:7" s="16" customFormat="1" x14ac:dyDescent="0.3">
      <c r="A38" s="14" t="s">
        <v>130</v>
      </c>
      <c r="B38" s="24" t="s">
        <v>159</v>
      </c>
      <c r="C38" s="24" t="s">
        <v>148</v>
      </c>
      <c r="D38" s="15">
        <v>2662.8</v>
      </c>
      <c r="E38" s="15">
        <v>93</v>
      </c>
      <c r="F38" s="26">
        <f t="shared" si="0"/>
        <v>3.4925642181162684</v>
      </c>
      <c r="G38" s="26">
        <f t="shared" si="1"/>
        <v>5.2032030050677726E-3</v>
      </c>
    </row>
    <row r="39" spans="1:7" ht="21" customHeight="1" x14ac:dyDescent="0.3">
      <c r="A39" s="1" t="s">
        <v>131</v>
      </c>
      <c r="B39" s="19" t="s">
        <v>159</v>
      </c>
      <c r="C39" s="19" t="s">
        <v>156</v>
      </c>
      <c r="D39" s="5">
        <v>372</v>
      </c>
      <c r="E39" s="5">
        <v>93</v>
      </c>
      <c r="F39" s="17">
        <f t="shared" si="0"/>
        <v>25</v>
      </c>
      <c r="G39" s="17">
        <f t="shared" si="1"/>
        <v>5.2032030050677726E-3</v>
      </c>
    </row>
    <row r="40" spans="1:7" x14ac:dyDescent="0.3">
      <c r="A40" s="1" t="s">
        <v>132</v>
      </c>
      <c r="B40" s="19" t="s">
        <v>159</v>
      </c>
      <c r="C40" s="19" t="s">
        <v>159</v>
      </c>
      <c r="D40" s="5">
        <v>2290.8000000000002</v>
      </c>
      <c r="E40" s="5">
        <v>0</v>
      </c>
      <c r="F40" s="17">
        <f t="shared" si="0"/>
        <v>0</v>
      </c>
      <c r="G40" s="17">
        <f t="shared" si="1"/>
        <v>0</v>
      </c>
    </row>
    <row r="41" spans="1:7" s="16" customFormat="1" x14ac:dyDescent="0.3">
      <c r="A41" s="14" t="s">
        <v>133</v>
      </c>
      <c r="B41" s="24" t="s">
        <v>1</v>
      </c>
      <c r="C41" s="24" t="s">
        <v>148</v>
      </c>
      <c r="D41" s="15">
        <v>142913.89577999999</v>
      </c>
      <c r="E41" s="15">
        <v>97595.396629999988</v>
      </c>
      <c r="F41" s="26">
        <f t="shared" si="0"/>
        <v>68.289648181053877</v>
      </c>
      <c r="G41" s="26">
        <f t="shared" si="1"/>
        <v>5.460308183075238</v>
      </c>
    </row>
    <row r="42" spans="1:7" x14ac:dyDescent="0.3">
      <c r="A42" s="1" t="s">
        <v>134</v>
      </c>
      <c r="B42" s="19" t="s">
        <v>1</v>
      </c>
      <c r="C42" s="19" t="s">
        <v>147</v>
      </c>
      <c r="D42" s="5">
        <v>13254</v>
      </c>
      <c r="E42" s="5">
        <v>7447.4491900000003</v>
      </c>
      <c r="F42" s="17">
        <f t="shared" si="0"/>
        <v>56.190200618681153</v>
      </c>
      <c r="G42" s="17">
        <f t="shared" si="1"/>
        <v>0.41667301081180164</v>
      </c>
    </row>
    <row r="43" spans="1:7" x14ac:dyDescent="0.3">
      <c r="A43" s="1" t="s">
        <v>135</v>
      </c>
      <c r="B43" s="19" t="s">
        <v>1</v>
      </c>
      <c r="C43" s="19" t="s">
        <v>150</v>
      </c>
      <c r="D43" s="5">
        <v>128096.8495</v>
      </c>
      <c r="E43" s="5">
        <v>90013.156159999999</v>
      </c>
      <c r="F43" s="17">
        <f t="shared" si="0"/>
        <v>70.269609683101535</v>
      </c>
      <c r="G43" s="17">
        <f t="shared" si="1"/>
        <v>5.0360938131972768</v>
      </c>
    </row>
    <row r="44" spans="1:7" x14ac:dyDescent="0.3">
      <c r="A44" s="1" t="s">
        <v>136</v>
      </c>
      <c r="B44" s="19" t="s">
        <v>1</v>
      </c>
      <c r="C44" s="19" t="s">
        <v>151</v>
      </c>
      <c r="D44" s="5">
        <v>1279.7</v>
      </c>
      <c r="E44" s="5">
        <v>122.52500000000001</v>
      </c>
      <c r="F44" s="17">
        <f t="shared" si="0"/>
        <v>9.5745096506993832</v>
      </c>
      <c r="G44" s="17">
        <f t="shared" si="1"/>
        <v>6.8550800881282672E-3</v>
      </c>
    </row>
    <row r="45" spans="1:7" ht="37.5" x14ac:dyDescent="0.3">
      <c r="A45" s="1" t="s">
        <v>137</v>
      </c>
      <c r="B45" s="19" t="s">
        <v>1</v>
      </c>
      <c r="C45" s="19" t="s">
        <v>153</v>
      </c>
      <c r="D45" s="5">
        <v>283.34628000000004</v>
      </c>
      <c r="E45" s="5">
        <v>12.26628</v>
      </c>
      <c r="F45" s="17">
        <f t="shared" si="0"/>
        <v>4.3290774807419385</v>
      </c>
      <c r="G45" s="17">
        <f t="shared" si="1"/>
        <v>6.8627897803228734E-4</v>
      </c>
    </row>
    <row r="46" spans="1:7" s="16" customFormat="1" x14ac:dyDescent="0.3">
      <c r="A46" s="14" t="s">
        <v>138</v>
      </c>
      <c r="B46" s="24" t="s">
        <v>154</v>
      </c>
      <c r="C46" s="24" t="s">
        <v>148</v>
      </c>
      <c r="D46" s="15">
        <v>180380.30271000002</v>
      </c>
      <c r="E46" s="15">
        <v>63908.577990000005</v>
      </c>
      <c r="F46" s="26">
        <f t="shared" si="0"/>
        <v>35.429909491141466</v>
      </c>
      <c r="G46" s="26">
        <f t="shared" si="1"/>
        <v>3.5755839252384534</v>
      </c>
    </row>
    <row r="47" spans="1:7" x14ac:dyDescent="0.3">
      <c r="A47" s="1" t="s">
        <v>139</v>
      </c>
      <c r="B47" s="19" t="s">
        <v>154</v>
      </c>
      <c r="C47" s="19" t="s">
        <v>149</v>
      </c>
      <c r="D47" s="5">
        <v>99154.029120000007</v>
      </c>
      <c r="E47" s="5">
        <v>31328.636280000002</v>
      </c>
      <c r="F47" s="17">
        <f t="shared" si="0"/>
        <v>31.595928635522096</v>
      </c>
      <c r="G47" s="17">
        <f t="shared" si="1"/>
        <v>1.7527876821158199</v>
      </c>
    </row>
    <row r="48" spans="1:7" x14ac:dyDescent="0.3">
      <c r="A48" s="1" t="s">
        <v>140</v>
      </c>
      <c r="B48" s="19" t="s">
        <v>154</v>
      </c>
      <c r="C48" s="19" t="s">
        <v>150</v>
      </c>
      <c r="D48" s="5">
        <v>23764.2</v>
      </c>
      <c r="E48" s="5">
        <v>14104.2</v>
      </c>
      <c r="F48" s="17">
        <f t="shared" si="0"/>
        <v>59.35061983992729</v>
      </c>
      <c r="G48" s="17">
        <f t="shared" si="1"/>
        <v>0.78910769703308481</v>
      </c>
    </row>
    <row r="49" spans="1:7" ht="37.5" x14ac:dyDescent="0.3">
      <c r="A49" s="1" t="s">
        <v>141</v>
      </c>
      <c r="B49" s="19" t="s">
        <v>154</v>
      </c>
      <c r="C49" s="19" t="s">
        <v>152</v>
      </c>
      <c r="D49" s="5">
        <v>57462.07359</v>
      </c>
      <c r="E49" s="5">
        <v>18475.741710000002</v>
      </c>
      <c r="F49" s="17">
        <f t="shared" si="0"/>
        <v>32.152932457375321</v>
      </c>
      <c r="G49" s="17">
        <f t="shared" si="1"/>
        <v>1.0336885460895484</v>
      </c>
    </row>
    <row r="50" spans="1:7" s="16" customFormat="1" ht="19.5" customHeight="1" x14ac:dyDescent="0.3">
      <c r="A50" s="14" t="s">
        <v>142</v>
      </c>
      <c r="B50" s="24" t="s">
        <v>160</v>
      </c>
      <c r="C50" s="24" t="s">
        <v>148</v>
      </c>
      <c r="D50" s="15">
        <v>4445.1000000000004</v>
      </c>
      <c r="E50" s="15">
        <v>2412.1950000000002</v>
      </c>
      <c r="F50" s="26">
        <f t="shared" si="0"/>
        <v>54.266383208476753</v>
      </c>
      <c r="G50" s="26">
        <f t="shared" si="1"/>
        <v>0.13495849755709094</v>
      </c>
    </row>
    <row r="51" spans="1:7" ht="37.5" x14ac:dyDescent="0.3">
      <c r="A51" s="1" t="s">
        <v>143</v>
      </c>
      <c r="B51" s="19" t="s">
        <v>160</v>
      </c>
      <c r="C51" s="19" t="s">
        <v>151</v>
      </c>
      <c r="D51" s="5">
        <v>4445.1000000000004</v>
      </c>
      <c r="E51" s="5">
        <v>2412.1950000000002</v>
      </c>
      <c r="F51" s="17">
        <f t="shared" si="0"/>
        <v>54.266383208476753</v>
      </c>
      <c r="G51" s="17">
        <f t="shared" si="1"/>
        <v>0.13495849755709094</v>
      </c>
    </row>
    <row r="52" spans="1:7" s="16" customFormat="1" ht="42" customHeight="1" x14ac:dyDescent="0.3">
      <c r="A52" s="14" t="s">
        <v>144</v>
      </c>
      <c r="B52" s="24" t="s">
        <v>155</v>
      </c>
      <c r="C52" s="24" t="s">
        <v>148</v>
      </c>
      <c r="D52" s="15">
        <v>1200</v>
      </c>
      <c r="E52" s="15">
        <v>0</v>
      </c>
      <c r="F52" s="26">
        <f t="shared" si="0"/>
        <v>0</v>
      </c>
      <c r="G52" s="26">
        <f t="shared" si="1"/>
        <v>0</v>
      </c>
    </row>
    <row r="53" spans="1:7" ht="37.5" x14ac:dyDescent="0.3">
      <c r="A53" s="1" t="s">
        <v>145</v>
      </c>
      <c r="B53" s="19" t="s">
        <v>155</v>
      </c>
      <c r="C53" s="19" t="s">
        <v>147</v>
      </c>
      <c r="D53" s="5">
        <v>1200</v>
      </c>
      <c r="E53" s="5">
        <v>0</v>
      </c>
      <c r="F53" s="17">
        <f t="shared" si="0"/>
        <v>0</v>
      </c>
      <c r="G53" s="17">
        <f t="shared" si="1"/>
        <v>0</v>
      </c>
    </row>
    <row r="54" spans="1:7" s="16" customFormat="1" x14ac:dyDescent="0.3">
      <c r="A54" s="14" t="s">
        <v>96</v>
      </c>
      <c r="B54" s="24" t="s">
        <v>167</v>
      </c>
      <c r="C54" s="24" t="s">
        <v>167</v>
      </c>
      <c r="D54" s="37">
        <f>D52+D50+D46+D41+D38+D35+D29+D26+D22+D18+D15+D13+D5</f>
        <v>4133535.72945</v>
      </c>
      <c r="E54" s="37">
        <f>E52+E50+E46+E41+E38+E35+E29+E26+E22+E18+E15+E13+E5</f>
        <v>1787360.59134</v>
      </c>
      <c r="F54" s="26">
        <f t="shared" si="0"/>
        <v>43.240477603850849</v>
      </c>
      <c r="G54" s="26">
        <f t="shared" si="1"/>
        <v>100</v>
      </c>
    </row>
    <row r="55" spans="1:7" ht="37.5" x14ac:dyDescent="0.3">
      <c r="A55" s="18" t="s">
        <v>146</v>
      </c>
      <c r="B55" s="19" t="s">
        <v>167</v>
      </c>
      <c r="C55" s="19" t="s">
        <v>167</v>
      </c>
      <c r="D55" s="22">
        <v>-157474.95372999998</v>
      </c>
      <c r="E55" s="22">
        <v>178333.99294999999</v>
      </c>
      <c r="F55" s="17" t="s">
        <v>167</v>
      </c>
      <c r="G55" s="17" t="s">
        <v>167</v>
      </c>
    </row>
  </sheetData>
  <mergeCells count="2">
    <mergeCell ref="A2:G2"/>
    <mergeCell ref="A3:G3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0E2E-79AA-4E20-9189-6158292FF512}">
  <dimension ref="A1:D17"/>
  <sheetViews>
    <sheetView workbookViewId="0">
      <selection activeCell="H21" sqref="H21"/>
    </sheetView>
  </sheetViews>
  <sheetFormatPr defaultRowHeight="18.75" x14ac:dyDescent="0.3"/>
  <cols>
    <col min="1" max="1" width="57.7109375" style="4" customWidth="1"/>
    <col min="2" max="2" width="18.28515625" style="7" customWidth="1"/>
    <col min="3" max="3" width="19" style="7" customWidth="1"/>
  </cols>
  <sheetData>
    <row r="1" spans="1:3" ht="15" x14ac:dyDescent="0.25">
      <c r="A1"/>
      <c r="B1"/>
      <c r="C1"/>
    </row>
    <row r="2" spans="1:3" x14ac:dyDescent="0.25">
      <c r="A2" s="36" t="s">
        <v>176</v>
      </c>
      <c r="B2" s="36"/>
      <c r="C2" s="36"/>
    </row>
    <row r="3" spans="1:3" x14ac:dyDescent="0.3">
      <c r="A3" s="35" t="s">
        <v>162</v>
      </c>
      <c r="B3" s="35"/>
      <c r="C3" s="35"/>
    </row>
    <row r="4" spans="1:3" ht="75" x14ac:dyDescent="0.25">
      <c r="A4" s="27" t="s">
        <v>177</v>
      </c>
      <c r="B4" s="27" t="s">
        <v>90</v>
      </c>
      <c r="C4" s="28" t="s">
        <v>93</v>
      </c>
    </row>
    <row r="5" spans="1:3" ht="37.5" x14ac:dyDescent="0.3">
      <c r="A5" s="1" t="s">
        <v>168</v>
      </c>
      <c r="B5" s="5">
        <v>157474.95372999998</v>
      </c>
      <c r="C5" s="5">
        <v>-178333.99294999999</v>
      </c>
    </row>
    <row r="6" spans="1:3" x14ac:dyDescent="0.3">
      <c r="A6" s="3" t="s">
        <v>3</v>
      </c>
      <c r="B6" s="6"/>
      <c r="C6" s="6"/>
    </row>
    <row r="7" spans="1:3" x14ac:dyDescent="0.3">
      <c r="A7" s="1" t="s">
        <v>169</v>
      </c>
      <c r="B7" s="5">
        <v>20783</v>
      </c>
      <c r="C7" s="5">
        <v>0</v>
      </c>
    </row>
    <row r="8" spans="1:3" x14ac:dyDescent="0.3">
      <c r="A8" s="3" t="s">
        <v>170</v>
      </c>
      <c r="B8" s="6"/>
      <c r="C8" s="6"/>
    </row>
    <row r="9" spans="1:3" ht="37.5" x14ac:dyDescent="0.3">
      <c r="A9" s="1" t="s">
        <v>171</v>
      </c>
      <c r="B9" s="5">
        <v>20783</v>
      </c>
      <c r="C9" s="5">
        <v>0</v>
      </c>
    </row>
    <row r="10" spans="1:3" x14ac:dyDescent="0.3">
      <c r="A10" s="1" t="s">
        <v>172</v>
      </c>
      <c r="B10" s="5">
        <v>0</v>
      </c>
      <c r="C10" s="5">
        <v>0</v>
      </c>
    </row>
    <row r="11" spans="1:3" x14ac:dyDescent="0.3">
      <c r="A11" s="3" t="s">
        <v>170</v>
      </c>
      <c r="B11" s="6"/>
      <c r="C11" s="6"/>
    </row>
    <row r="12" spans="1:3" x14ac:dyDescent="0.3">
      <c r="A12" s="2"/>
      <c r="B12" s="5">
        <v>0</v>
      </c>
      <c r="C12" s="5">
        <v>0</v>
      </c>
    </row>
    <row r="13" spans="1:3" x14ac:dyDescent="0.3">
      <c r="A13" s="1" t="s">
        <v>173</v>
      </c>
      <c r="B13" s="5">
        <v>136691.95372999998</v>
      </c>
      <c r="C13" s="5">
        <v>-178333.99294999999</v>
      </c>
    </row>
    <row r="14" spans="1:3" x14ac:dyDescent="0.3">
      <c r="A14" s="1" t="s">
        <v>174</v>
      </c>
      <c r="B14" s="5">
        <v>-3996843.7757199998</v>
      </c>
      <c r="C14" s="5">
        <v>-1999127.6044900001</v>
      </c>
    </row>
    <row r="15" spans="1:3" x14ac:dyDescent="0.3">
      <c r="A15" s="1" t="s">
        <v>175</v>
      </c>
      <c r="B15" s="5">
        <v>4133535.72945</v>
      </c>
      <c r="C15" s="5">
        <v>1820793.61154</v>
      </c>
    </row>
    <row r="17" spans="1:4" ht="33.75" customHeight="1" thickBot="1" x14ac:dyDescent="0.3">
      <c r="A17" s="29" t="s">
        <v>178</v>
      </c>
      <c r="B17" s="30"/>
      <c r="C17" s="31" t="s">
        <v>179</v>
      </c>
      <c r="D17" s="31"/>
    </row>
  </sheetData>
  <mergeCells count="2">
    <mergeCell ref="A3:C3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финансирования дефици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Шалаурова Анна Алексеевна</dc:creator>
  <cp:lastModifiedBy>Шалаурова Анна Алексеевна</cp:lastModifiedBy>
  <dcterms:created xsi:type="dcterms:W3CDTF">2015-06-05T18:19:34Z</dcterms:created>
  <dcterms:modified xsi:type="dcterms:W3CDTF">2024-08-26T07:20:22Z</dcterms:modified>
</cp:coreProperties>
</file>