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halaurovaaa\Desktop\ежемесячный отчет об исполнеии бюджета на 2024\"/>
    </mc:Choice>
  </mc:AlternateContent>
  <xr:revisionPtr revIDLastSave="0" documentId="13_ncr:1_{B5FC98E8-E75B-4601-B3AB-7F01F9D37F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Доходы" sheetId="1" r:id="rId1"/>
    <sheet name="Расходы" sheetId="2" r:id="rId2"/>
    <sheet name="Источники финансирования дефици" sheetId="3" r:id="rId3"/>
  </sheets>
  <definedNames>
    <definedName name="_xlnm._FilterDatabase" localSheetId="1" hidden="1">Расходы!$B$4:$C$4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4" i="1" l="1"/>
  <c r="E94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" i="1"/>
  <c r="D10" i="1"/>
  <c r="D11" i="1"/>
  <c r="D12" i="1"/>
  <c r="D13" i="1"/>
  <c r="D14" i="1"/>
  <c r="D15" i="1"/>
  <c r="D16" i="1"/>
  <c r="D18" i="1"/>
  <c r="D19" i="1"/>
  <c r="D20" i="1"/>
  <c r="D21" i="1"/>
  <c r="D22" i="1"/>
  <c r="D23" i="1"/>
  <c r="D24" i="1"/>
  <c r="D25" i="1"/>
  <c r="D27" i="1"/>
  <c r="D28" i="1"/>
  <c r="D29" i="1"/>
  <c r="D30" i="1"/>
  <c r="D31" i="1"/>
  <c r="D32" i="1"/>
  <c r="D33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9" i="1"/>
  <c r="D50" i="1"/>
  <c r="D51" i="1"/>
  <c r="D52" i="1"/>
  <c r="D53" i="1"/>
  <c r="D55" i="1"/>
  <c r="D56" i="1"/>
  <c r="D57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" i="1"/>
  <c r="F5" i="2" l="1"/>
  <c r="G5" i="2"/>
  <c r="F6" i="2"/>
  <c r="G6" i="2"/>
  <c r="F7" i="2"/>
  <c r="G7" i="2"/>
  <c r="F8" i="2"/>
  <c r="G8" i="2"/>
  <c r="F9" i="2"/>
  <c r="G9" i="2"/>
  <c r="F10" i="2"/>
  <c r="G10" i="2"/>
  <c r="F11" i="2"/>
  <c r="G11" i="2"/>
  <c r="F12" i="2"/>
  <c r="G12" i="2"/>
  <c r="F13" i="2"/>
  <c r="G13" i="2"/>
  <c r="F14" i="2"/>
  <c r="G14" i="2"/>
  <c r="F15" i="2"/>
  <c r="G15" i="2"/>
  <c r="F16" i="2"/>
  <c r="G16" i="2"/>
  <c r="F17" i="2"/>
  <c r="G17" i="2"/>
  <c r="F18" i="2"/>
  <c r="G18" i="2"/>
  <c r="F19" i="2"/>
  <c r="G19" i="2"/>
  <c r="F20" i="2"/>
  <c r="G20" i="2"/>
  <c r="F21" i="2"/>
  <c r="G21" i="2"/>
  <c r="F22" i="2"/>
  <c r="G22" i="2"/>
  <c r="F23" i="2"/>
  <c r="G23" i="2"/>
  <c r="F24" i="2"/>
  <c r="G24" i="2"/>
  <c r="F25" i="2"/>
  <c r="G25" i="2"/>
  <c r="F26" i="2"/>
  <c r="G26" i="2"/>
  <c r="F27" i="2"/>
  <c r="G27" i="2"/>
  <c r="F28" i="2"/>
  <c r="G28" i="2"/>
  <c r="F29" i="2"/>
  <c r="G29" i="2"/>
  <c r="F30" i="2"/>
  <c r="G30" i="2"/>
  <c r="F31" i="2"/>
  <c r="G31" i="2"/>
  <c r="F32" i="2"/>
  <c r="G32" i="2"/>
  <c r="F33" i="2"/>
  <c r="G33" i="2"/>
  <c r="F34" i="2"/>
  <c r="G34" i="2"/>
  <c r="F35" i="2"/>
  <c r="G35" i="2"/>
  <c r="F36" i="2"/>
  <c r="G36" i="2"/>
  <c r="F37" i="2"/>
  <c r="G37" i="2"/>
  <c r="F38" i="2"/>
  <c r="G38" i="2"/>
  <c r="F39" i="2"/>
  <c r="G39" i="2"/>
  <c r="F40" i="2"/>
  <c r="G40" i="2"/>
  <c r="F41" i="2"/>
  <c r="G41" i="2"/>
  <c r="F42" i="2"/>
  <c r="G42" i="2"/>
  <c r="F43" i="2"/>
  <c r="G43" i="2"/>
  <c r="F44" i="2"/>
  <c r="G44" i="2"/>
  <c r="F45" i="2"/>
  <c r="G45" i="2"/>
  <c r="F46" i="2"/>
  <c r="G46" i="2"/>
  <c r="F47" i="2"/>
  <c r="G47" i="2"/>
  <c r="F48" i="2"/>
  <c r="G48" i="2"/>
  <c r="F49" i="2"/>
  <c r="G49" i="2"/>
  <c r="F50" i="2"/>
  <c r="G50" i="2"/>
  <c r="F51" i="2"/>
  <c r="G51" i="2"/>
  <c r="F52" i="2"/>
  <c r="G52" i="2"/>
  <c r="F53" i="2"/>
  <c r="G53" i="2"/>
  <c r="F54" i="2"/>
  <c r="G54" i="2"/>
</calcChain>
</file>

<file path=xl/sharedStrings.xml><?xml version="1.0" encoding="utf-8"?>
<sst xmlns="http://schemas.openxmlformats.org/spreadsheetml/2006/main" count="286" uniqueCount="183">
  <si>
    <t>Доходы бюджета - всего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</si>
  <si>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</si>
  <si>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</si>
  <si>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</si>
  <si>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</si>
  <si>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</si>
  <si>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</si>
  <si>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>Налог, взимаемый с налогоплательщиков, выбравших в качестве объекта налогообложения доходы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</si>
  <si>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</si>
  <si>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</si>
  <si>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</si>
  <si>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НАЛОГИ НА ИМУЩЕСТВО</t>
  </si>
  <si>
    <t>Налог на имущество физических лиц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</si>
  <si>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</si>
  <si>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</si>
  <si>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</si>
  <si>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</si>
  <si>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</si>
  <si>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</si>
  <si>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ПРИ ПОЛЬЗОВАНИИ ПРИРОДНЫМИ РЕСУРСАМИ</t>
  </si>
  <si>
    <t>Плата за негативное воздействие на окружающую среду</t>
  </si>
  <si>
    <t>ДОХОДЫ ОТ ОКАЗАНИЯ ПЛАТНЫХ УСЛУГ И КОМПЕНСАЦИИ ЗАТРАТ ГОСУДАРСТВА</t>
  </si>
  <si>
    <t>Доходы от оказания платных услуг (работ)</t>
  </si>
  <si>
    <t>Доходы от компенсации затрат государства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</si>
  <si>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</si>
  <si>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</si>
  <si>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</si>
  <si>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</si>
  <si>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ШТРАФЫ, САНКЦИИ, ВОЗМЕЩЕНИЕ УЩЕРБА</t>
  </si>
  <si>
    <t>ПРОЧИЕ НЕНАЛОГОВЫЕ ДОХОДЫ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</si>
  <si>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</si>
  <si>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</si>
  <si>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</si>
  <si>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</si>
  <si>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</si>
  <si>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</si>
  <si>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БЕЗВОЗМЕЗДНЫЕ ПОСТУПЛЕНИЯ ОТ ГОСУДАРСТВЕННЫХ (МУНИЦИПАЛЬНЫХ) ОРГАНИЗАЦИЙ</t>
  </si>
  <si>
    <t>Безвозмездные поступления от государственных (муниципальных) организаций в бюджеты муниципальных округов</t>
  </si>
  <si>
    <t>БЕЗВОЗМЕЗДНЫЕ ПОСТУПЛЕНИЯ ОТ НЕГОСУДАРСТВЕННЫХ ОРГАНИЗАЦИЙ</t>
  </si>
  <si>
    <t>Безвозмездные поступления от негосударственных организаций в бюджеты муниципальных округов</t>
  </si>
  <si>
    <t>ПРОЧИЕ БЕЗВОЗМЕЗДНЫЕ ПОСТУПЛЕНИЯ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</si>
  <si>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</si>
  <si>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</si>
  <si>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ОТЧЕТ</t>
  </si>
  <si>
    <t>об исполнении бюджета Волгодского муниципального округа</t>
  </si>
  <si>
    <t>ДОХОДНАЯ ЧАСТЬ БЮДЖЕТА</t>
  </si>
  <si>
    <t>(тыс.руб.)</t>
  </si>
  <si>
    <t>Наименование 
показателя</t>
  </si>
  <si>
    <t>Утверждено в бюджете на 2024 год</t>
  </si>
  <si>
    <t>Структура доходов, %</t>
  </si>
  <si>
    <t>-</t>
  </si>
  <si>
    <t>Расходы бюджета - всего</t>
  </si>
  <si>
    <t>X</t>
  </si>
  <si>
    <t>в том числе: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</si>
  <si>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</si>
  <si>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</si>
  <si>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</si>
  <si>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</si>
  <si>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</si>
  <si>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</si>
  <si>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</si>
  <si>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</si>
  <si>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</si>
  <si>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</si>
  <si>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</si>
  <si>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</si>
  <si>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</si>
  <si>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</si>
  <si>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Сельское хозяйство и рыболовство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</si>
  <si>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</si>
  <si>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</si>
  <si>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</si>
  <si>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</si>
  <si>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</si>
  <si>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</si>
  <si>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ОХРАНА ОКРУЖАЮЩЕЙ СРЕДЫ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</si>
  <si>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</si>
  <si>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</si>
  <si>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</si>
  <si>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</si>
  <si>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</si>
  <si>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</si>
  <si>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</si>
  <si>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</si>
  <si>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</si>
  <si>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</si>
  <si>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</si>
  <si>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ЗДРАВООХРАНЕНИЕ</t>
  </si>
  <si>
    <t>Санитарно-эпидемиологическое благополучие</t>
  </si>
  <si>
    <t>Другие вопросы в области здравоохранения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</si>
  <si>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</si>
  <si>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</si>
  <si>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</si>
  <si>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</si>
  <si>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</si>
  <si>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</si>
  <si>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Массовый спорт</t>
  </si>
  <si>
    <t>Спорт высших достижений</t>
  </si>
  <si>
    <t>Другие вопросы в области физической культуры и спорта</t>
  </si>
  <si>
    <t>СРЕДСТВА МАССОВОЙ ИНФОРМАЦИИ</t>
  </si>
  <si>
    <t>Другие вопросы в области средств массовой информации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</si>
  <si>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</si>
  <si>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</si>
  <si>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Результат исполнения бюджета (дефицит/профицит)</t>
  </si>
  <si>
    <t>01</t>
  </si>
  <si>
    <t>РАСХОДНАЯ ЧАСТЬ БЮДЖЕТА</t>
  </si>
  <si>
    <t>(тыс. руб.)</t>
  </si>
  <si>
    <t xml:space="preserve">Раздел </t>
  </si>
  <si>
    <t>Подраздел</t>
  </si>
  <si>
    <t>Структура расходов, %</t>
  </si>
  <si>
    <t>00</t>
  </si>
  <si>
    <t>02</t>
  </si>
  <si>
    <t>03</t>
  </si>
  <si>
    <t>04</t>
  </si>
  <si>
    <t>05</t>
  </si>
  <si>
    <t>06</t>
  </si>
  <si>
    <t>11</t>
  </si>
  <si>
    <t>13</t>
  </si>
  <si>
    <t>10</t>
  </si>
  <si>
    <t>14</t>
  </si>
  <si>
    <t>09</t>
  </si>
  <si>
    <t>12</t>
  </si>
  <si>
    <t>07</t>
  </si>
  <si>
    <t>08</t>
  </si>
  <si>
    <t>ИСТОЧНИКИ ФИНАНСИРОВАНИЯ ДЕФИЦИТА БЮДЖЕТА</t>
  </si>
  <si>
    <t xml:space="preserve">Наименование </t>
  </si>
  <si>
    <t>Источники финансирования дефицита бюджетов - всего</t>
  </si>
  <si>
    <t>источники внутреннего финансирования</t>
  </si>
  <si>
    <t>из них:</t>
  </si>
  <si>
    <t>Кредиты кредитных организаций в валюте Российской Федерации</t>
  </si>
  <si>
    <t>источники внешнего финансирования</t>
  </si>
  <si>
    <t>Изменение остатков средств</t>
  </si>
  <si>
    <t>увеличение остатков средств, всего</t>
  </si>
  <si>
    <t>уменьшение остатков средств, всего</t>
  </si>
  <si>
    <t>Глава Волгодского муниципального округа</t>
  </si>
  <si>
    <t>И.А. Быков</t>
  </si>
  <si>
    <t>на 1 сентября 2024 года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</si>
  <si>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</si>
  <si>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</si>
  <si>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</si>
  <si>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</si>
  <si>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Фактическое исполнение на 1 сентября 2024 года</t>
  </si>
  <si>
    <t>Процентное исполнение на 1 сентября в 2024 году, %</t>
  </si>
  <si>
    <t>Процентное исполнение на 1 сентября 2024 года, %</t>
  </si>
  <si>
    <t>Налог, взимаемый в связи с применением упрощенной системы налогообложения</t>
  </si>
  <si>
    <t>Земельный налог</t>
  </si>
  <si>
    <t>Государственная пошлина по делам, рассматриваемым в судах общей юрисдикции, мировыми судьями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</si>
  <si>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</si>
  <si>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</si>
  <si>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доходы от компенсации затрат бюджетов муниципальных округов</t>
  </si>
  <si>
    <t>Доходы от продажи земельных участков, находящихся в государственной и муниципальной собственности</t>
  </si>
  <si>
    <t>Административные штрафы, установленные Кодексом Российской Федерации об административных правонарушениях</t>
  </si>
  <si>
    <t>Административные штрафы, установленные законами субъектов Российской Федерации об административных правонарушениях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</si>
  <si>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</si>
  <si>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</si>
  <si>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</si>
  <si>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Платежи в целях возмещения причиненного ущерба (убытков)</t>
  </si>
  <si>
    <t>Платежи в целях возмещения убытков, причиненных уклонением от заключения муниципального контракта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</si>
  <si>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</si>
  <si>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Платежи, уплачиваемые в целях возмещения вреда</t>
  </si>
  <si>
    <t>Невыясненные поступления</t>
  </si>
  <si>
    <t>Инициативные платежи</t>
  </si>
  <si>
    <t>Дотации бюджетам на поддержку мер по обеспечению сбалансированности бюджетов</t>
  </si>
  <si>
    <t>Дотации бюджетам на частичную компенсацию дополнительных расходов на повышение оплаты труда работников бюджетной сферы и иные цели</t>
  </si>
  <si>
    <t>Субсидии бюджетам на софинансирование капитальных вложений в объекты муниципальной собственности</t>
  </si>
  <si>
    <t>Субсидии бюджетам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</si>
  <si>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Субсидии бюджетам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</si>
  <si>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Субсидии бюджетам на строительство и реконструкцию (модернизацию) объектов питьевого водоснабжения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</si>
  <si>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</si>
  <si>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на реализацию мероприятий по обеспечению жильем молодых семей</t>
  </si>
  <si>
    <t>Субсидии бюджетам на реализацию программ формирования современной городской среды</t>
  </si>
  <si>
    <t>Субсидии бюджетам на обеспечение комплексного развития сельских территорий</t>
  </si>
  <si>
    <t>Субсидии бюджетам на техническое оснащение региональных и муниципальных музеев</t>
  </si>
  <si>
    <t>Субсидии бюджетам на подготовку проектов межевания земельных участков и на проведение кадастровых работ</t>
  </si>
  <si>
    <t>Прочие субсидии</t>
  </si>
  <si>
    <t>Субвенции местным бюджетам на выполнение передаваемых полномочий субъектов Российской Федерации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</si>
  <si>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</si>
  <si>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</si>
  <si>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</si>
  <si>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</si>
  <si>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Единая субвенция местным бюджетам из бюджета субъекта Российской Федерации</t>
  </si>
  <si>
    <t>Межбюджетные трансферты, передаваемые бюджетам муниципальных округов на поддержку отрасли культуры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</si>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</sst>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&quot;###,##0.00"/>
  </numFmts>
  <fonts count="11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8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48">
    <xf numFmtId="0" fontId="0" fillId="0" borderId="0" xfId="0"/>
    <xf numFmtId="164" fontId="4" fillId="0" borderId="3" xfId="1" applyNumberFormat="1" applyFont="1" applyBorder="1" applyAlignment="1">
      <alignment horizontal="center" vertical="center" wrapText="1"/>
    </xf>
    <xf numFmtId="164" fontId="4" fillId="0" borderId="4" xfId="1" applyNumberFormat="1" applyFont="1" applyBorder="1" applyAlignment="1">
      <alignment horizontal="center" vertical="center" wrapText="1"/>
    </xf>
    <xf numFmtId="164" fontId="4" fillId="0" borderId="5" xfId="1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0" xfId="0" applyFont="1"/>
    <xf numFmtId="0" fontId="7" fillId="0" borderId="2" xfId="0" applyFont="1" applyBorder="1"/>
    <xf numFmtId="0" fontId="8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2" fontId="5" fillId="0" borderId="6" xfId="0" applyNumberFormat="1" applyFont="1" applyBorder="1" applyAlignment="1">
      <alignment horizontal="center" vertical="center"/>
    </xf>
    <xf numFmtId="0" fontId="5" fillId="0" borderId="0" xfId="0" applyFont="1"/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0" xfId="0" applyFont="1"/>
    <xf numFmtId="164" fontId="4" fillId="0" borderId="7" xfId="0" applyNumberFormat="1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top" wrapText="1"/>
    </xf>
    <xf numFmtId="164" fontId="4" fillId="0" borderId="9" xfId="0" applyNumberFormat="1" applyFont="1" applyBorder="1" applyAlignment="1">
      <alignment horizontal="center" vertical="top" wrapText="1"/>
    </xf>
    <xf numFmtId="164" fontId="4" fillId="0" borderId="6" xfId="1" applyNumberFormat="1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2" fontId="1" fillId="0" borderId="6" xfId="0" applyNumberFormat="1" applyFont="1" applyBorder="1" applyAlignment="1">
      <alignment horizontal="center" vertical="top"/>
    </xf>
    <xf numFmtId="2" fontId="5" fillId="0" borderId="6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49" fontId="5" fillId="0" borderId="0" xfId="0" applyNumberFormat="1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164" fontId="4" fillId="0" borderId="6" xfId="0" applyNumberFormat="1" applyFont="1" applyBorder="1" applyAlignment="1">
      <alignment horizontal="center" vertical="center" wrapText="1"/>
    </xf>
    <xf numFmtId="164" fontId="4" fillId="0" borderId="10" xfId="0" applyNumberFormat="1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left" wrapText="1"/>
    </xf>
    <xf numFmtId="164" fontId="4" fillId="0" borderId="1" xfId="1" applyNumberFormat="1" applyFont="1" applyBorder="1" applyAlignment="1">
      <alignment horizontal="center" vertical="center" wrapText="1"/>
    </xf>
    <xf numFmtId="164" fontId="4" fillId="0" borderId="8" xfId="1" applyNumberFormat="1" applyFont="1" applyBorder="1" applyAlignment="1">
      <alignment horizontal="left" wrapText="1"/>
    </xf>
    <xf numFmtId="164" fontId="4" fillId="0" borderId="8" xfId="1" applyNumberFormat="1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right" wrapText="1"/>
    </xf>
    <xf numFmtId="0" fontId="0" fillId="0" borderId="11" xfId="0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top" wrapText="1"/>
    </xf>
    <xf numFmtId="164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0" fontId="10" fillId="0" borderId="0" xfId="0" applyFont="1"/>
    <xf numFmtId="0" fontId="1" fillId="0" borderId="0" xfId="0" applyFont="1"/>
  </cellXfs>
  <cellStyles count="2">
    <cellStyle name="Обычный" xfId="0" builtinId="0"/>
    <cellStyle name="Обычный 2" xfId="1" xr:uid="{3E8D766D-7767-49AC-8948-102AC1F65B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4"/>
  <sheetViews>
    <sheetView tabSelected="1" topLeftCell="A4" zoomScale="85" zoomScaleNormal="85" workbookViewId="0">
      <selection activeCell="A12" sqref="A12:XFD12"/>
    </sheetView>
  </sheetViews>
  <sheetFormatPr defaultRowHeight="18.75" x14ac:dyDescent="0.3"/>
  <cols>
    <col min="1" max="1" width="77" style="10" customWidth="1"/>
    <col min="2" max="2" width="20.42578125" style="40" customWidth="1"/>
    <col min="3" max="3" width="20.140625" style="40" customWidth="1"/>
    <col min="4" max="4" width="25.85546875" style="11" customWidth="1"/>
    <col min="5" max="5" width="19" style="11" customWidth="1"/>
    <col min="6" max="16384" width="9.140625" style="5"/>
  </cols>
  <sheetData>
    <row r="1" spans="1:5" x14ac:dyDescent="0.3">
      <c r="A1" s="5"/>
      <c r="B1" s="11"/>
      <c r="C1" s="11"/>
    </row>
    <row r="2" spans="1:5" x14ac:dyDescent="0.3">
      <c r="A2" s="41" t="s">
        <v>43</v>
      </c>
      <c r="B2" s="41"/>
      <c r="C2" s="41"/>
      <c r="D2" s="41"/>
      <c r="E2" s="41"/>
    </row>
    <row r="3" spans="1:5" x14ac:dyDescent="0.3">
      <c r="A3" s="41" t="s">
        <v>44</v>
      </c>
      <c r="B3" s="41"/>
      <c r="C3" s="41"/>
      <c r="D3" s="41"/>
      <c r="E3" s="41"/>
    </row>
    <row r="4" spans="1:5" x14ac:dyDescent="0.3">
      <c r="A4" s="41" t="s">
        <v>136</v>
      </c>
      <c r="B4" s="41"/>
      <c r="C4" s="41"/>
      <c r="D4" s="41"/>
      <c r="E4" s="41"/>
    </row>
    <row r="5" spans="1:5" x14ac:dyDescent="0.3">
      <c r="A5" s="42" t="s">
        <v>45</v>
      </c>
      <c r="B5" s="43"/>
      <c r="C5" s="43"/>
      <c r="D5" s="43"/>
      <c r="E5" s="43"/>
    </row>
    <row r="6" spans="1:5" x14ac:dyDescent="0.3">
      <c r="A6" s="42" t="s">
        <v>46</v>
      </c>
      <c r="B6" s="42"/>
      <c r="C6" s="42"/>
      <c r="D6" s="42"/>
      <c r="E6" s="42"/>
    </row>
    <row r="7" spans="1:5" x14ac:dyDescent="0.3">
      <c r="A7" s="6"/>
      <c r="B7" s="12"/>
      <c r="C7" s="12"/>
      <c r="D7" s="12"/>
      <c r="E7" s="12"/>
    </row>
    <row r="8" spans="1:5" s="10" customFormat="1" ht="75" x14ac:dyDescent="0.3">
      <c r="A8" s="1" t="s">
        <v>47</v>
      </c>
      <c r="B8" s="2" t="s">
        <v>48</v>
      </c>
      <c r="C8" s="3" t="s">
        <v>141</v>
      </c>
      <c r="D8" s="4" t="s">
        <v>142</v>
      </c>
      <c r="E8" s="4" t="s">
        <v>49</v>
      </c>
    </row>
    <row r="9" spans="1:5" s="47" customFormat="1" x14ac:dyDescent="0.3">
      <c r="A9" s="7" t="s">
        <v>1</v>
      </c>
      <c r="B9" s="39">
        <v>954972.84464000002</v>
      </c>
      <c r="C9" s="39">
        <v>662388.43651000003</v>
      </c>
      <c r="D9" s="45">
        <f>C9/B9*100</f>
        <v>69.362018012114603</v>
      </c>
      <c r="E9" s="45">
        <f>C9*100/$C$94</f>
        <v>30.582495953217361</v>
      </c>
    </row>
    <row r="10" spans="1:5" s="47" customFormat="1" x14ac:dyDescent="0.3">
      <c r="A10" s="7" t="s">
        <v>2</v>
      </c>
      <c r="B10" s="39">
        <v>582395.69999999995</v>
      </c>
      <c r="C10" s="39">
        <v>404023.51464999997</v>
      </c>
      <c r="D10" s="45">
        <f t="shared" ref="D10:D71" si="0">C10/B10*100</f>
        <v>69.372681606337409</v>
      </c>
      <c r="E10" s="45">
        <f>C10*100/$C$94</f>
        <v>18.653778992414132</v>
      </c>
    </row>
    <row r="11" spans="1:5" s="10" customFormat="1" x14ac:dyDescent="0.3">
      <c r="A11" s="8" t="s">
        <v>3</v>
      </c>
      <c r="B11" s="35">
        <v>582395.69999999995</v>
      </c>
      <c r="C11" s="35">
        <v>404023.51464999997</v>
      </c>
      <c r="D11" s="9">
        <f t="shared" si="0"/>
        <v>69.372681606337409</v>
      </c>
      <c r="E11" s="9">
        <f>C11*100/$C$94</f>
        <v>18.653778992414132</v>
      </c>
    </row>
    <row r="12" spans="1:5" s="47" customFormat="1" ht="56.25" x14ac:dyDescent="0.3">
      <c r="A12" s="7" t="s">
        <v>4</v>
      </c>
      <c r="B12" s="39">
        <v>61542</v>
      </c>
      <c r="C12" s="39">
        <v>41658.665780000003</v>
      </c>
      <c r="D12" s="45">
        <f t="shared" si="0"/>
        <v>67.691439634721007</v>
      </c>
      <c r="E12" s="45">
        <f>C12*100/$C$94</f>
        <v>1.9233819725867918</v>
      </c>
    </row>
    <row r="13" spans="1:5" s="10" customFormat="1" ht="37.5" x14ac:dyDescent="0.3">
      <c r="A13" s="8" t="s">
        <v>5</v>
      </c>
      <c r="B13" s="35">
        <v>61542</v>
      </c>
      <c r="C13" s="35">
        <v>41658.665780000003</v>
      </c>
      <c r="D13" s="9">
        <f t="shared" si="0"/>
        <v>67.691439634721007</v>
      </c>
      <c r="E13" s="9">
        <f>C13*100/$C$94</f>
        <v>1.9233819725867918</v>
      </c>
    </row>
    <row r="14" spans="1:5" s="47" customFormat="1" x14ac:dyDescent="0.3">
      <c r="A14" s="7" t="s">
        <v>6</v>
      </c>
      <c r="B14" s="39">
        <v>139529.60000000001</v>
      </c>
      <c r="C14" s="39">
        <v>131786.17592000001</v>
      </c>
      <c r="D14" s="45">
        <f t="shared" si="0"/>
        <v>94.450335928720506</v>
      </c>
      <c r="E14" s="45">
        <f>C14*100/$C$94</f>
        <v>6.0845720873367712</v>
      </c>
    </row>
    <row r="15" spans="1:5" s="10" customFormat="1" ht="37.5" x14ac:dyDescent="0.3">
      <c r="A15" s="8" t="s">
        <v>144</v>
      </c>
      <c r="B15" s="35">
        <v>117656</v>
      </c>
      <c r="C15" s="35">
        <v>109331.27292</v>
      </c>
      <c r="D15" s="9">
        <f t="shared" si="0"/>
        <v>92.924519718501401</v>
      </c>
      <c r="E15" s="9">
        <f>C15*100/$C$94</f>
        <v>5.0478284754681466</v>
      </c>
    </row>
    <row r="16" spans="1:5" s="10" customFormat="1" ht="37.5" x14ac:dyDescent="0.3">
      <c r="A16" s="8" t="s">
        <v>7</v>
      </c>
      <c r="B16" s="35">
        <v>73100</v>
      </c>
      <c r="C16" s="35">
        <v>67855.275709999987</v>
      </c>
      <c r="D16" s="9">
        <f t="shared" si="0"/>
        <v>92.825274569083433</v>
      </c>
      <c r="E16" s="9">
        <f>C16*100/$C$94</f>
        <v>3.1328803167810042</v>
      </c>
    </row>
    <row r="17" spans="1:5" s="10" customFormat="1" ht="37.5" x14ac:dyDescent="0.3">
      <c r="A17" s="8" t="s">
        <v>8</v>
      </c>
      <c r="B17" s="35">
        <v>0</v>
      </c>
      <c r="C17" s="35">
        <v>25.90157</v>
      </c>
      <c r="D17" s="9" t="s">
        <v>50</v>
      </c>
      <c r="E17" s="9">
        <f>C17*100/$C$94</f>
        <v>1.1958763408983779E-3</v>
      </c>
    </row>
    <row r="18" spans="1:5" s="10" customFormat="1" x14ac:dyDescent="0.3">
      <c r="A18" s="8" t="s">
        <v>9</v>
      </c>
      <c r="B18" s="35">
        <v>13922.6</v>
      </c>
      <c r="C18" s="35">
        <v>15132.890429999999</v>
      </c>
      <c r="D18" s="9">
        <f t="shared" si="0"/>
        <v>108.69299146711103</v>
      </c>
      <c r="E18" s="9">
        <f>C18*100/$C$94</f>
        <v>0.69868605009829443</v>
      </c>
    </row>
    <row r="19" spans="1:5" s="10" customFormat="1" ht="37.5" x14ac:dyDescent="0.3">
      <c r="A19" s="8" t="s">
        <v>10</v>
      </c>
      <c r="B19" s="35">
        <v>7951</v>
      </c>
      <c r="C19" s="35">
        <v>7296.1109999999999</v>
      </c>
      <c r="D19" s="9">
        <f t="shared" si="0"/>
        <v>91.763438561187272</v>
      </c>
      <c r="E19" s="9">
        <f>C19*100/$C$94</f>
        <v>0.33686168542943162</v>
      </c>
    </row>
    <row r="20" spans="1:5" s="47" customFormat="1" x14ac:dyDescent="0.3">
      <c r="A20" s="7" t="s">
        <v>11</v>
      </c>
      <c r="B20" s="39">
        <v>58595</v>
      </c>
      <c r="C20" s="39">
        <v>14362.796289999998</v>
      </c>
      <c r="D20" s="45">
        <f t="shared" si="0"/>
        <v>24.511982745968083</v>
      </c>
      <c r="E20" s="45">
        <f>C20*100/$C$94</f>
        <v>0.6631307782637883</v>
      </c>
    </row>
    <row r="21" spans="1:5" s="10" customFormat="1" x14ac:dyDescent="0.3">
      <c r="A21" s="8" t="s">
        <v>12</v>
      </c>
      <c r="B21" s="35">
        <v>23487</v>
      </c>
      <c r="C21" s="35">
        <v>2806.8330699999997</v>
      </c>
      <c r="D21" s="9">
        <f t="shared" si="0"/>
        <v>11.950581470600756</v>
      </c>
      <c r="E21" s="9">
        <f>C21*100/$C$94</f>
        <v>0.12959157538574534</v>
      </c>
    </row>
    <row r="22" spans="1:5" s="10" customFormat="1" x14ac:dyDescent="0.3">
      <c r="A22" s="8" t="s">
        <v>145</v>
      </c>
      <c r="B22" s="35">
        <v>35108</v>
      </c>
      <c r="C22" s="35">
        <v>11555.963220000001</v>
      </c>
      <c r="D22" s="9">
        <f t="shared" si="0"/>
        <v>32.915470035319586</v>
      </c>
      <c r="E22" s="9">
        <f>C22*100/$C$94</f>
        <v>0.53353920287804324</v>
      </c>
    </row>
    <row r="23" spans="1:5" s="47" customFormat="1" x14ac:dyDescent="0.3">
      <c r="A23" s="7" t="s">
        <v>13</v>
      </c>
      <c r="B23" s="39">
        <v>2362.1</v>
      </c>
      <c r="C23" s="39">
        <v>1709.52205</v>
      </c>
      <c r="D23" s="45">
        <f t="shared" si="0"/>
        <v>72.372975318572458</v>
      </c>
      <c r="E23" s="45">
        <f>C23*100/$C$94</f>
        <v>7.8928689413000588E-2</v>
      </c>
    </row>
    <row r="24" spans="1:5" s="10" customFormat="1" ht="37.5" x14ac:dyDescent="0.3">
      <c r="A24" s="8" t="s">
        <v>146</v>
      </c>
      <c r="B24" s="35">
        <v>2212.1</v>
      </c>
      <c r="C24" s="35">
        <v>1623.7320500000001</v>
      </c>
      <c r="D24" s="9">
        <f t="shared" si="0"/>
        <v>73.402289679490082</v>
      </c>
      <c r="E24" s="9">
        <f>C24*100/$C$94</f>
        <v>7.4967762284426073E-2</v>
      </c>
    </row>
    <row r="25" spans="1:5" s="10" customFormat="1" ht="56.25" x14ac:dyDescent="0.3">
      <c r="A25" s="8" t="s">
        <v>147</v>
      </c>
      <c r="B25" s="35">
        <v>150</v>
      </c>
      <c r="C25" s="35">
        <v>85.79</v>
      </c>
      <c r="D25" s="9">
        <f t="shared" si="0"/>
        <v>57.193333333333342</v>
      </c>
      <c r="E25" s="9">
        <f>C25*100/$C$94</f>
        <v>3.960927128574516E-3</v>
      </c>
    </row>
    <row r="26" spans="1:5" s="47" customFormat="1" ht="56.25" x14ac:dyDescent="0.3">
      <c r="A26" s="7" t="s">
        <v>14</v>
      </c>
      <c r="B26" s="39">
        <v>0</v>
      </c>
      <c r="C26" s="39">
        <v>-9.5799999999999996E-2</v>
      </c>
      <c r="D26" s="45" t="s">
        <v>50</v>
      </c>
      <c r="E26" s="45">
        <f>C26*100/$C$94</f>
        <v>-4.4230891586133424E-6</v>
      </c>
    </row>
    <row r="27" spans="1:5" s="47" customFormat="1" ht="56.25" x14ac:dyDescent="0.3">
      <c r="A27" s="7" t="s">
        <v>15</v>
      </c>
      <c r="B27" s="39">
        <v>37240.5</v>
      </c>
      <c r="C27" s="39">
        <v>24772.116989999999</v>
      </c>
      <c r="D27" s="45">
        <f t="shared" si="0"/>
        <v>66.519292141620014</v>
      </c>
      <c r="E27" s="45">
        <f>C27*100/$C$94</f>
        <v>1.1437294581875823</v>
      </c>
    </row>
    <row r="28" spans="1:5" s="10" customFormat="1" ht="112.5" x14ac:dyDescent="0.3">
      <c r="A28" s="8" t="s">
        <v>148</v>
      </c>
      <c r="B28" s="35">
        <v>37187.5</v>
      </c>
      <c r="C28" s="35">
        <v>24670.896820000002</v>
      </c>
      <c r="D28" s="9">
        <f t="shared" si="0"/>
        <v>66.341907415126059</v>
      </c>
      <c r="E28" s="9">
        <f>C28*100/$C$94</f>
        <v>1.1390561196013611</v>
      </c>
    </row>
    <row r="29" spans="1:5" s="10" customFormat="1" ht="75" x14ac:dyDescent="0.3">
      <c r="A29" s="8" t="s">
        <v>137</v>
      </c>
      <c r="B29" s="35">
        <v>14602</v>
      </c>
      <c r="C29" s="35">
        <v>7208.9276799999998</v>
      </c>
      <c r="D29" s="9">
        <f t="shared" si="0"/>
        <v>49.369454047390768</v>
      </c>
      <c r="E29" s="9">
        <f>C29*100/$C$94</f>
        <v>0.33283642867051805</v>
      </c>
    </row>
    <row r="30" spans="1:5" s="10" customFormat="1" ht="93.75" x14ac:dyDescent="0.3">
      <c r="A30" s="8" t="s">
        <v>138</v>
      </c>
      <c r="B30" s="35">
        <v>1286</v>
      </c>
      <c r="C30" s="35">
        <v>2968.3887500000001</v>
      </c>
      <c r="D30" s="9">
        <f t="shared" si="0"/>
        <v>230.82338646967341</v>
      </c>
      <c r="E30" s="9">
        <f>C30*100/$C$94</f>
        <v>0.13705060645798342</v>
      </c>
    </row>
    <row r="31" spans="1:5" s="10" customFormat="1" ht="112.5" x14ac:dyDescent="0.3">
      <c r="A31" s="8" t="s">
        <v>139</v>
      </c>
      <c r="B31" s="35">
        <v>161</v>
      </c>
      <c r="C31" s="35">
        <v>120</v>
      </c>
      <c r="D31" s="9">
        <f t="shared" si="0"/>
        <v>74.534161490683232</v>
      </c>
      <c r="E31" s="9">
        <f>C31*100/$C$94</f>
        <v>5.5404039565094057E-3</v>
      </c>
    </row>
    <row r="32" spans="1:5" s="10" customFormat="1" ht="56.25" x14ac:dyDescent="0.3">
      <c r="A32" s="8" t="s">
        <v>140</v>
      </c>
      <c r="B32" s="35">
        <v>21138.5</v>
      </c>
      <c r="C32" s="35">
        <v>14373.580390000001</v>
      </c>
      <c r="D32" s="9">
        <f t="shared" si="0"/>
        <v>67.997163422191747</v>
      </c>
      <c r="E32" s="9">
        <f>C32*100/$C$94</f>
        <v>0.66362868051635016</v>
      </c>
    </row>
    <row r="33" spans="1:5" s="10" customFormat="1" ht="56.25" x14ac:dyDescent="0.3">
      <c r="A33" s="8" t="s">
        <v>16</v>
      </c>
      <c r="B33" s="35">
        <v>33</v>
      </c>
      <c r="C33" s="35">
        <v>23.83108</v>
      </c>
      <c r="D33" s="9">
        <f t="shared" si="0"/>
        <v>72.215393939393934</v>
      </c>
      <c r="E33" s="9">
        <f>C33*100/$C$94</f>
        <v>1.1002817493324349E-3</v>
      </c>
    </row>
    <row r="34" spans="1:5" s="10" customFormat="1" ht="75" x14ac:dyDescent="0.3">
      <c r="A34" s="8" t="s">
        <v>17</v>
      </c>
      <c r="B34" s="35">
        <v>0</v>
      </c>
      <c r="C34" s="35">
        <v>45.597610000000003</v>
      </c>
      <c r="D34" s="9" t="s">
        <v>50</v>
      </c>
      <c r="E34" s="9">
        <f>C34*100/$C$94</f>
        <v>2.105243157094774E-3</v>
      </c>
    </row>
    <row r="35" spans="1:5" s="10" customFormat="1" ht="112.5" x14ac:dyDescent="0.3">
      <c r="A35" s="8" t="s">
        <v>18</v>
      </c>
      <c r="B35" s="35">
        <v>20</v>
      </c>
      <c r="C35" s="35">
        <v>31.79148</v>
      </c>
      <c r="D35" s="9">
        <f t="shared" si="0"/>
        <v>158.95740000000001</v>
      </c>
      <c r="E35" s="9">
        <f>C35*100/$C$94</f>
        <v>1.4678136797940805E-3</v>
      </c>
    </row>
    <row r="36" spans="1:5" s="47" customFormat="1" ht="37.5" x14ac:dyDescent="0.3">
      <c r="A36" s="7" t="s">
        <v>19</v>
      </c>
      <c r="B36" s="39">
        <v>3350</v>
      </c>
      <c r="C36" s="39">
        <v>3206.2896000000001</v>
      </c>
      <c r="D36" s="45">
        <f t="shared" si="0"/>
        <v>95.710137313432838</v>
      </c>
      <c r="E36" s="45">
        <f>C36*100/$C$94</f>
        <v>0.14803449654629133</v>
      </c>
    </row>
    <row r="37" spans="1:5" s="10" customFormat="1" x14ac:dyDescent="0.3">
      <c r="A37" s="8" t="s">
        <v>20</v>
      </c>
      <c r="B37" s="35">
        <v>3350</v>
      </c>
      <c r="C37" s="35">
        <v>3206.2896000000001</v>
      </c>
      <c r="D37" s="9">
        <f t="shared" si="0"/>
        <v>95.710137313432838</v>
      </c>
      <c r="E37" s="9">
        <f>C37*100/$C$94</f>
        <v>0.14803449654629133</v>
      </c>
    </row>
    <row r="38" spans="1:5" s="47" customFormat="1" ht="37.5" x14ac:dyDescent="0.3">
      <c r="A38" s="7" t="s">
        <v>21</v>
      </c>
      <c r="B38" s="39">
        <v>308</v>
      </c>
      <c r="C38" s="39">
        <v>240.92829</v>
      </c>
      <c r="D38" s="45">
        <f t="shared" si="0"/>
        <v>78.223470779220776</v>
      </c>
      <c r="E38" s="45">
        <f>C38*100/$C$94</f>
        <v>1.1123667092925379E-2</v>
      </c>
    </row>
    <row r="39" spans="1:5" s="10" customFormat="1" x14ac:dyDescent="0.3">
      <c r="A39" s="8" t="s">
        <v>22</v>
      </c>
      <c r="B39" s="35">
        <v>108</v>
      </c>
      <c r="C39" s="35">
        <v>41.893999999999998</v>
      </c>
      <c r="D39" s="9">
        <f t="shared" si="0"/>
        <v>38.790740740740738</v>
      </c>
      <c r="E39" s="9">
        <f>C39*100/$C$94</f>
        <v>1.9342473612833752E-3</v>
      </c>
    </row>
    <row r="40" spans="1:5" s="10" customFormat="1" x14ac:dyDescent="0.3">
      <c r="A40" s="8" t="s">
        <v>23</v>
      </c>
      <c r="B40" s="35">
        <v>200</v>
      </c>
      <c r="C40" s="35">
        <v>199.03429</v>
      </c>
      <c r="D40" s="9">
        <f t="shared" si="0"/>
        <v>99.517144999999999</v>
      </c>
      <c r="E40" s="9">
        <f>C40*100/$C$94</f>
        <v>9.1894197316420047E-3</v>
      </c>
    </row>
    <row r="41" spans="1:5" s="10" customFormat="1" ht="37.5" x14ac:dyDescent="0.3">
      <c r="A41" s="8" t="s">
        <v>149</v>
      </c>
      <c r="B41" s="35">
        <v>200</v>
      </c>
      <c r="C41" s="35">
        <v>199.03429</v>
      </c>
      <c r="D41" s="9">
        <f t="shared" si="0"/>
        <v>99.517144999999999</v>
      </c>
      <c r="E41" s="9">
        <f>C41*100/$C$94</f>
        <v>9.1894197316420047E-3</v>
      </c>
    </row>
    <row r="42" spans="1:5" s="47" customFormat="1" ht="37.5" x14ac:dyDescent="0.3">
      <c r="A42" s="7" t="s">
        <v>24</v>
      </c>
      <c r="B42" s="39">
        <v>51410.85671</v>
      </c>
      <c r="C42" s="39">
        <v>24724.044959999999</v>
      </c>
      <c r="D42" s="45">
        <f t="shared" si="0"/>
        <v>48.0910969826163</v>
      </c>
      <c r="E42" s="45">
        <f>C42*100/$C$94</f>
        <v>1.1415099709775036</v>
      </c>
    </row>
    <row r="43" spans="1:5" s="10" customFormat="1" ht="112.5" x14ac:dyDescent="0.3">
      <c r="A43" s="8" t="s">
        <v>25</v>
      </c>
      <c r="B43" s="35">
        <v>7499</v>
      </c>
      <c r="C43" s="35">
        <v>2294.7770499999997</v>
      </c>
      <c r="D43" s="9">
        <f t="shared" si="0"/>
        <v>30.601107480997463</v>
      </c>
      <c r="E43" s="9">
        <f>C43*100/$C$94</f>
        <v>0.1059499320593915</v>
      </c>
    </row>
    <row r="44" spans="1:5" s="10" customFormat="1" ht="37.5" x14ac:dyDescent="0.3">
      <c r="A44" s="8" t="s">
        <v>150</v>
      </c>
      <c r="B44" s="35">
        <v>43154.85671</v>
      </c>
      <c r="C44" s="35">
        <v>20131.34001</v>
      </c>
      <c r="D44" s="9">
        <f t="shared" si="0"/>
        <v>46.649071610368928</v>
      </c>
      <c r="E44" s="9">
        <f>C44*100/$C$94</f>
        <v>0.92946463201033414</v>
      </c>
    </row>
    <row r="45" spans="1:5" s="10" customFormat="1" ht="56.25" x14ac:dyDescent="0.3">
      <c r="A45" s="8" t="s">
        <v>26</v>
      </c>
      <c r="B45" s="35">
        <v>394</v>
      </c>
      <c r="C45" s="35">
        <v>4105.9190399999998</v>
      </c>
      <c r="D45" s="9">
        <f t="shared" si="0"/>
        <v>1042.1114314720812</v>
      </c>
      <c r="E45" s="9">
        <f>C45*100/$C$94</f>
        <v>0.18957041745269418</v>
      </c>
    </row>
    <row r="46" spans="1:5" s="10" customFormat="1" ht="93.75" x14ac:dyDescent="0.3">
      <c r="A46" s="8" t="s">
        <v>27</v>
      </c>
      <c r="B46" s="35">
        <v>757</v>
      </c>
      <c r="C46" s="35">
        <v>2297.9278999999997</v>
      </c>
      <c r="D46" s="9">
        <f t="shared" si="0"/>
        <v>303.55718626155874</v>
      </c>
      <c r="E46" s="9">
        <f>C46*100/$C$94</f>
        <v>0.10609540690777791</v>
      </c>
    </row>
    <row r="47" spans="1:5" s="47" customFormat="1" x14ac:dyDescent="0.3">
      <c r="A47" s="7" t="s">
        <v>28</v>
      </c>
      <c r="B47" s="39">
        <v>4289</v>
      </c>
      <c r="C47" s="39">
        <v>4384.8645700000006</v>
      </c>
      <c r="D47" s="45">
        <f t="shared" si="0"/>
        <v>102.23512636978317</v>
      </c>
      <c r="E47" s="45">
        <f>C47*100/$C$94</f>
        <v>0.20244934176988263</v>
      </c>
    </row>
    <row r="48" spans="1:5" s="10" customFormat="1" ht="56.25" x14ac:dyDescent="0.3">
      <c r="A48" s="8" t="s">
        <v>151</v>
      </c>
      <c r="B48" s="35">
        <v>0</v>
      </c>
      <c r="C48" s="35">
        <v>281.93465999999995</v>
      </c>
      <c r="D48" s="9" t="s">
        <v>50</v>
      </c>
      <c r="E48" s="9">
        <f>C48*100/$C$94</f>
        <v>1.3016932547842783E-2</v>
      </c>
    </row>
    <row r="49" spans="1:5" s="10" customFormat="1" ht="56.25" x14ac:dyDescent="0.3">
      <c r="A49" s="8" t="s">
        <v>152</v>
      </c>
      <c r="B49" s="35">
        <v>150</v>
      </c>
      <c r="C49" s="35">
        <v>33.599839999999993</v>
      </c>
      <c r="D49" s="9">
        <f t="shared" si="0"/>
        <v>22.399893333333328</v>
      </c>
      <c r="E49" s="9">
        <f>C49*100/$C$94</f>
        <v>1.5513057206173581E-3</v>
      </c>
    </row>
    <row r="50" spans="1:5" s="10" customFormat="1" ht="150" x14ac:dyDescent="0.3">
      <c r="A50" s="8" t="s">
        <v>153</v>
      </c>
      <c r="B50" s="35">
        <v>2800</v>
      </c>
      <c r="C50" s="35">
        <v>963.44568000000004</v>
      </c>
      <c r="D50" s="9">
        <f t="shared" si="0"/>
        <v>34.408774285714287</v>
      </c>
      <c r="E50" s="9">
        <f>C50*100/$C$94</f>
        <v>4.4482318811282458E-2</v>
      </c>
    </row>
    <row r="51" spans="1:5" s="10" customFormat="1" ht="75" x14ac:dyDescent="0.3">
      <c r="A51" s="8" t="s">
        <v>154</v>
      </c>
      <c r="B51" s="35">
        <v>550</v>
      </c>
      <c r="C51" s="35">
        <v>7.2168299999999999</v>
      </c>
      <c r="D51" s="9">
        <f t="shared" si="0"/>
        <v>1.3121509090909091</v>
      </c>
      <c r="E51" s="9">
        <f>C51*100/$C$94</f>
        <v>3.3320127904546478E-4</v>
      </c>
    </row>
    <row r="52" spans="1:5" s="10" customFormat="1" ht="112.5" x14ac:dyDescent="0.3">
      <c r="A52" s="8" t="s">
        <v>155</v>
      </c>
      <c r="B52" s="35">
        <v>2250</v>
      </c>
      <c r="C52" s="35">
        <v>956.22884999999997</v>
      </c>
      <c r="D52" s="9">
        <f t="shared" si="0"/>
        <v>42.49906</v>
      </c>
      <c r="E52" s="9">
        <f>C52*100/$C$94</f>
        <v>4.4149117532236992E-2</v>
      </c>
    </row>
    <row r="53" spans="1:5" s="10" customFormat="1" x14ac:dyDescent="0.3">
      <c r="A53" s="8" t="s">
        <v>156</v>
      </c>
      <c r="B53" s="35">
        <v>159</v>
      </c>
      <c r="C53" s="35">
        <v>462.99113</v>
      </c>
      <c r="D53" s="9">
        <f t="shared" si="0"/>
        <v>291.18938993710691</v>
      </c>
      <c r="E53" s="9">
        <f>C53*100/$C$94</f>
        <v>2.1376315737339672E-2</v>
      </c>
    </row>
    <row r="54" spans="1:5" s="10" customFormat="1" ht="37.5" x14ac:dyDescent="0.3">
      <c r="A54" s="8" t="s">
        <v>157</v>
      </c>
      <c r="B54" s="35">
        <v>0</v>
      </c>
      <c r="C54" s="35">
        <v>18.924959999999999</v>
      </c>
      <c r="D54" s="9" t="s">
        <v>50</v>
      </c>
      <c r="E54" s="9">
        <f>C54*100/$C$94</f>
        <v>8.7376602717318536E-4</v>
      </c>
    </row>
    <row r="55" spans="1:5" s="10" customFormat="1" ht="93.75" x14ac:dyDescent="0.3">
      <c r="A55" s="8" t="s">
        <v>158</v>
      </c>
      <c r="B55" s="35">
        <v>159</v>
      </c>
      <c r="C55" s="35">
        <v>444.06617</v>
      </c>
      <c r="D55" s="9">
        <f t="shared" si="0"/>
        <v>279.28689937106918</v>
      </c>
      <c r="E55" s="9">
        <f>C55*100/$C$94</f>
        <v>2.0502549710166487E-2</v>
      </c>
    </row>
    <row r="56" spans="1:5" s="10" customFormat="1" x14ac:dyDescent="0.3">
      <c r="A56" s="8" t="s">
        <v>159</v>
      </c>
      <c r="B56" s="35">
        <v>1180</v>
      </c>
      <c r="C56" s="35">
        <v>2642.8932599999998</v>
      </c>
      <c r="D56" s="9">
        <f t="shared" si="0"/>
        <v>223.97400508474576</v>
      </c>
      <c r="E56" s="9">
        <f>C56*100/$C$94</f>
        <v>0.12202246895280035</v>
      </c>
    </row>
    <row r="57" spans="1:5" s="47" customFormat="1" x14ac:dyDescent="0.3">
      <c r="A57" s="7" t="s">
        <v>29</v>
      </c>
      <c r="B57" s="39">
        <v>13950.08793</v>
      </c>
      <c r="C57" s="39">
        <v>11519.613210000001</v>
      </c>
      <c r="D57" s="45">
        <f t="shared" si="0"/>
        <v>82.577351969422324</v>
      </c>
      <c r="E57" s="45">
        <f>C57*100/$C$94</f>
        <v>0.53186092171785027</v>
      </c>
    </row>
    <row r="58" spans="1:5" s="10" customFormat="1" x14ac:dyDescent="0.3">
      <c r="A58" s="8" t="s">
        <v>160</v>
      </c>
      <c r="B58" s="35">
        <v>0</v>
      </c>
      <c r="C58" s="35">
        <v>3.4410799999999999</v>
      </c>
      <c r="D58" s="9" t="s">
        <v>50</v>
      </c>
      <c r="E58" s="9">
        <f>C58*100/$C$94</f>
        <v>1.5887477705554489E-4</v>
      </c>
    </row>
    <row r="59" spans="1:5" s="10" customFormat="1" x14ac:dyDescent="0.3">
      <c r="A59" s="8" t="s">
        <v>30</v>
      </c>
      <c r="B59" s="35">
        <v>7413.43</v>
      </c>
      <c r="C59" s="35">
        <v>7413.43</v>
      </c>
      <c r="D59" s="9">
        <f t="shared" si="0"/>
        <v>100</v>
      </c>
      <c r="E59" s="9">
        <f>C59*100/$C$94</f>
        <v>0.34227830752754601</v>
      </c>
    </row>
    <row r="60" spans="1:5" s="10" customFormat="1" x14ac:dyDescent="0.3">
      <c r="A60" s="8" t="s">
        <v>161</v>
      </c>
      <c r="B60" s="35">
        <v>6536.6579299999994</v>
      </c>
      <c r="C60" s="35">
        <v>4102.7421299999996</v>
      </c>
      <c r="D60" s="9">
        <f t="shared" si="0"/>
        <v>62.765134323007167</v>
      </c>
      <c r="E60" s="9">
        <f>C60*100/$C$94</f>
        <v>0.18942373941324855</v>
      </c>
    </row>
    <row r="61" spans="1:5" s="47" customFormat="1" x14ac:dyDescent="0.3">
      <c r="A61" s="7" t="s">
        <v>31</v>
      </c>
      <c r="B61" s="39">
        <v>3028435.0100799999</v>
      </c>
      <c r="C61" s="39">
        <v>1503518.61543</v>
      </c>
      <c r="D61" s="45">
        <f t="shared" si="0"/>
        <v>49.6467188638888</v>
      </c>
      <c r="E61" s="45">
        <f>C61*100/$C$94</f>
        <v>69.417504046782639</v>
      </c>
    </row>
    <row r="62" spans="1:5" s="47" customFormat="1" ht="56.25" x14ac:dyDescent="0.3">
      <c r="A62" s="7" t="s">
        <v>32</v>
      </c>
      <c r="B62" s="39">
        <v>3025084.2950399998</v>
      </c>
      <c r="C62" s="39">
        <v>1503784.0029500001</v>
      </c>
      <c r="D62" s="45">
        <f t="shared" si="0"/>
        <v>49.710482627397859</v>
      </c>
      <c r="E62" s="45">
        <f>C62*100/$C$94</f>
        <v>69.429756997331111</v>
      </c>
    </row>
    <row r="63" spans="1:5" s="10" customFormat="1" ht="37.5" x14ac:dyDescent="0.3">
      <c r="A63" s="8" t="s">
        <v>33</v>
      </c>
      <c r="B63" s="35">
        <v>398603.6</v>
      </c>
      <c r="C63" s="35">
        <v>247506.2</v>
      </c>
      <c r="D63" s="9">
        <f t="shared" si="0"/>
        <v>62.093317772343262</v>
      </c>
      <c r="E63" s="9">
        <f>C63*100/$C$94</f>
        <v>11.427369414505069</v>
      </c>
    </row>
    <row r="64" spans="1:5" s="10" customFormat="1" ht="37.5" x14ac:dyDescent="0.3">
      <c r="A64" s="8" t="s">
        <v>162</v>
      </c>
      <c r="B64" s="35">
        <v>122072.6</v>
      </c>
      <c r="C64" s="35">
        <v>73500</v>
      </c>
      <c r="D64" s="9">
        <f t="shared" si="0"/>
        <v>60.210071711424185</v>
      </c>
      <c r="E64" s="9">
        <f>C64*100/$C$94</f>
        <v>3.3934974233620112</v>
      </c>
    </row>
    <row r="65" spans="1:5" s="10" customFormat="1" ht="56.25" x14ac:dyDescent="0.3">
      <c r="A65" s="8" t="s">
        <v>163</v>
      </c>
      <c r="B65" s="35">
        <v>276531</v>
      </c>
      <c r="C65" s="35">
        <v>174006.2</v>
      </c>
      <c r="D65" s="9">
        <f t="shared" si="0"/>
        <v>62.924663057668042</v>
      </c>
      <c r="E65" s="9">
        <f>C65*100/$C$94</f>
        <v>8.0338719911430587</v>
      </c>
    </row>
    <row r="66" spans="1:5" s="10" customFormat="1" ht="37.5" x14ac:dyDescent="0.3">
      <c r="A66" s="8" t="s">
        <v>34</v>
      </c>
      <c r="B66" s="35">
        <v>1635978.89656</v>
      </c>
      <c r="C66" s="35">
        <v>639415.61786999996</v>
      </c>
      <c r="D66" s="9">
        <f t="shared" si="0"/>
        <v>39.084588390138144</v>
      </c>
      <c r="E66" s="9">
        <f>C66*100/$C$94</f>
        <v>29.521840159173784</v>
      </c>
    </row>
    <row r="67" spans="1:5" s="10" customFormat="1" ht="37.5" x14ac:dyDescent="0.3">
      <c r="A67" s="8" t="s">
        <v>164</v>
      </c>
      <c r="B67" s="35">
        <v>507838.9</v>
      </c>
      <c r="C67" s="35">
        <v>187005.68896</v>
      </c>
      <c r="D67" s="9">
        <f t="shared" si="0"/>
        <v>36.82382128663243</v>
      </c>
      <c r="E67" s="9">
        <f>C67*100/$C$94</f>
        <v>8.6340588250312624</v>
      </c>
    </row>
    <row r="68" spans="1:5" s="10" customFormat="1" ht="75" x14ac:dyDescent="0.3">
      <c r="A68" s="8" t="s">
        <v>165</v>
      </c>
      <c r="B68" s="35">
        <v>2291.66644</v>
      </c>
      <c r="C68" s="35">
        <v>2291.66644</v>
      </c>
      <c r="D68" s="9">
        <f t="shared" si="0"/>
        <v>100</v>
      </c>
      <c r="E68" s="9">
        <f>C68*100/$C$94</f>
        <v>0.10580631509313188</v>
      </c>
    </row>
    <row r="69" spans="1:5" s="10" customFormat="1" ht="75" x14ac:dyDescent="0.3">
      <c r="A69" s="8" t="s">
        <v>166</v>
      </c>
      <c r="B69" s="35">
        <v>10435.78125</v>
      </c>
      <c r="C69" s="35">
        <v>8919.4225600000009</v>
      </c>
      <c r="D69" s="9">
        <f t="shared" si="0"/>
        <v>85.46961982362366</v>
      </c>
      <c r="E69" s="9">
        <f>C69*100/$C$94</f>
        <v>0.41181003367669378</v>
      </c>
    </row>
    <row r="70" spans="1:5" s="10" customFormat="1" ht="37.5" x14ac:dyDescent="0.3">
      <c r="A70" s="8" t="s">
        <v>167</v>
      </c>
      <c r="B70" s="35">
        <v>39169</v>
      </c>
      <c r="C70" s="35">
        <v>1640.25658</v>
      </c>
      <c r="D70" s="9">
        <f t="shared" si="0"/>
        <v>4.1876396640200158</v>
      </c>
      <c r="E70" s="9">
        <f>C70*100/$C$94</f>
        <v>7.5730700379354893E-2</v>
      </c>
    </row>
    <row r="71" spans="1:5" s="10" customFormat="1" ht="75" x14ac:dyDescent="0.3">
      <c r="A71" s="8" t="s">
        <v>168</v>
      </c>
      <c r="B71" s="35">
        <v>35395.563999999998</v>
      </c>
      <c r="C71" s="35">
        <v>23424.94</v>
      </c>
      <c r="D71" s="9">
        <f t="shared" si="0"/>
        <v>66.180440012200407</v>
      </c>
      <c r="E71" s="9">
        <f>C71*100/$C$94</f>
        <v>1.0815302521416286</v>
      </c>
    </row>
    <row r="72" spans="1:5" s="10" customFormat="1" ht="37.5" x14ac:dyDescent="0.3">
      <c r="A72" s="8" t="s">
        <v>169</v>
      </c>
      <c r="B72" s="35">
        <v>1502.8132499999999</v>
      </c>
      <c r="C72" s="35">
        <v>1502.8132499999999</v>
      </c>
      <c r="D72" s="9">
        <f t="shared" ref="D72:D94" si="1">C72/B72*100</f>
        <v>100</v>
      </c>
      <c r="E72" s="9">
        <f>C72*100/$C$94</f>
        <v>6.9384937301622984E-2</v>
      </c>
    </row>
    <row r="73" spans="1:5" s="10" customFormat="1" ht="37.5" x14ac:dyDescent="0.3">
      <c r="A73" s="8" t="s">
        <v>170</v>
      </c>
      <c r="B73" s="35">
        <v>11846.87333</v>
      </c>
      <c r="C73" s="35">
        <v>3872.68986</v>
      </c>
      <c r="D73" s="9">
        <f t="shared" si="1"/>
        <v>32.689552358031335</v>
      </c>
      <c r="E73" s="9">
        <f>C73*100/$C$94</f>
        <v>0.17880221852231545</v>
      </c>
    </row>
    <row r="74" spans="1:5" s="10" customFormat="1" ht="37.5" x14ac:dyDescent="0.3">
      <c r="A74" s="8" t="s">
        <v>171</v>
      </c>
      <c r="B74" s="35">
        <v>11468.183359999999</v>
      </c>
      <c r="C74" s="35">
        <v>6730.1324999999997</v>
      </c>
      <c r="D74" s="9">
        <f t="shared" si="1"/>
        <v>58.685253703512466</v>
      </c>
      <c r="E74" s="9">
        <f>C74*100/$C$94</f>
        <v>0.31073043942360451</v>
      </c>
    </row>
    <row r="75" spans="1:5" s="10" customFormat="1" ht="37.5" x14ac:dyDescent="0.3">
      <c r="A75" s="8" t="s">
        <v>172</v>
      </c>
      <c r="B75" s="35">
        <v>249.57929000000001</v>
      </c>
      <c r="C75" s="35">
        <v>249.57929000000001</v>
      </c>
      <c r="D75" s="9">
        <f t="shared" si="1"/>
        <v>100</v>
      </c>
      <c r="E75" s="9">
        <f>C75*100/$C$94</f>
        <v>1.1523084048156737E-2</v>
      </c>
    </row>
    <row r="76" spans="1:5" s="10" customFormat="1" ht="37.5" x14ac:dyDescent="0.3">
      <c r="A76" s="8" t="s">
        <v>173</v>
      </c>
      <c r="B76" s="35">
        <v>40.716000000000001</v>
      </c>
      <c r="C76" s="35">
        <v>0</v>
      </c>
      <c r="D76" s="9">
        <f t="shared" si="1"/>
        <v>0</v>
      </c>
      <c r="E76" s="9">
        <f>C76*100/$C$94</f>
        <v>0</v>
      </c>
    </row>
    <row r="77" spans="1:5" s="10" customFormat="1" x14ac:dyDescent="0.3">
      <c r="A77" s="8" t="s">
        <v>174</v>
      </c>
      <c r="B77" s="35">
        <v>1015739.81964</v>
      </c>
      <c r="C77" s="35">
        <v>403778.42843000003</v>
      </c>
      <c r="D77" s="9">
        <f t="shared" si="1"/>
        <v>39.752151153541242</v>
      </c>
      <c r="E77" s="9">
        <f>C77*100/$C$94</f>
        <v>18.642463353556018</v>
      </c>
    </row>
    <row r="78" spans="1:5" s="10" customFormat="1" ht="37.5" x14ac:dyDescent="0.3">
      <c r="A78" s="8" t="s">
        <v>35</v>
      </c>
      <c r="B78" s="35">
        <v>990449.71507999999</v>
      </c>
      <c r="C78" s="35">
        <v>616810.10167999996</v>
      </c>
      <c r="D78" s="9">
        <f t="shared" si="1"/>
        <v>62.275761433297937</v>
      </c>
      <c r="E78" s="9">
        <f>C78*100/$C$94</f>
        <v>28.478142731357007</v>
      </c>
    </row>
    <row r="79" spans="1:5" s="10" customFormat="1" ht="37.5" x14ac:dyDescent="0.3">
      <c r="A79" s="8" t="s">
        <v>175</v>
      </c>
      <c r="B79" s="35">
        <v>918961.22499999998</v>
      </c>
      <c r="C79" s="35">
        <v>574441.81617999997</v>
      </c>
      <c r="D79" s="9">
        <f t="shared" si="1"/>
        <v>62.509907986596488</v>
      </c>
      <c r="E79" s="9">
        <f>C79*100/$C$94</f>
        <v>26.521997592901005</v>
      </c>
    </row>
    <row r="80" spans="1:5" s="10" customFormat="1" ht="56.25" x14ac:dyDescent="0.3">
      <c r="A80" s="8" t="s">
        <v>176</v>
      </c>
      <c r="B80" s="35">
        <v>4003</v>
      </c>
      <c r="C80" s="35">
        <v>2547.6891600000004</v>
      </c>
      <c r="D80" s="9">
        <f t="shared" si="1"/>
        <v>63.644495628278797</v>
      </c>
      <c r="E80" s="9">
        <f>C80*100/$C$94</f>
        <v>0.11762689251683439</v>
      </c>
    </row>
    <row r="81" spans="1:5" s="10" customFormat="1" ht="75" x14ac:dyDescent="0.3">
      <c r="A81" s="8" t="s">
        <v>177</v>
      </c>
      <c r="B81" s="35">
        <v>6.1</v>
      </c>
      <c r="C81" s="35">
        <v>0</v>
      </c>
      <c r="D81" s="9">
        <f t="shared" si="1"/>
        <v>0</v>
      </c>
      <c r="E81" s="9">
        <f>C81*100/$C$94</f>
        <v>0</v>
      </c>
    </row>
    <row r="82" spans="1:5" ht="75" x14ac:dyDescent="0.3">
      <c r="A82" s="8" t="s">
        <v>178</v>
      </c>
      <c r="B82" s="35">
        <v>5755.6900800000003</v>
      </c>
      <c r="C82" s="35">
        <v>3828</v>
      </c>
      <c r="D82" s="9">
        <f t="shared" si="1"/>
        <v>66.508098017675053</v>
      </c>
      <c r="E82" s="9">
        <f>C82*100/$C$94</f>
        <v>0.17673888621265005</v>
      </c>
    </row>
    <row r="83" spans="1:5" ht="131.25" x14ac:dyDescent="0.3">
      <c r="A83" s="8" t="s">
        <v>179</v>
      </c>
      <c r="B83" s="35">
        <v>53900.5</v>
      </c>
      <c r="C83" s="35">
        <v>30814.400000000001</v>
      </c>
      <c r="D83" s="9">
        <f t="shared" si="1"/>
        <v>57.169042958785177</v>
      </c>
      <c r="E83" s="9">
        <f>C83*100/$C$94</f>
        <v>1.422701863978862</v>
      </c>
    </row>
    <row r="84" spans="1:5" ht="37.5" x14ac:dyDescent="0.3">
      <c r="A84" s="8" t="s">
        <v>180</v>
      </c>
      <c r="B84" s="35">
        <v>7823.2</v>
      </c>
      <c r="C84" s="35">
        <v>5178.1963399999995</v>
      </c>
      <c r="D84" s="9">
        <f t="shared" si="1"/>
        <v>66.190258973310151</v>
      </c>
      <c r="E84" s="9">
        <f>C84*100/$C$94</f>
        <v>0.23907749574765436</v>
      </c>
    </row>
    <row r="85" spans="1:5" ht="37.5" x14ac:dyDescent="0.3">
      <c r="A85" s="8" t="s">
        <v>181</v>
      </c>
      <c r="B85" s="35">
        <v>52.083400000000005</v>
      </c>
      <c r="C85" s="35">
        <v>52.083400000000005</v>
      </c>
      <c r="D85" s="9">
        <f t="shared" si="1"/>
        <v>100</v>
      </c>
      <c r="E85" s="9">
        <f>C85*100/$C$94</f>
        <v>2.4046922952371832E-3</v>
      </c>
    </row>
    <row r="86" spans="1:5" s="46" customFormat="1" ht="41.25" customHeight="1" x14ac:dyDescent="0.3">
      <c r="A86" s="7" t="s">
        <v>36</v>
      </c>
      <c r="B86" s="39">
        <v>2300</v>
      </c>
      <c r="C86" s="39">
        <v>2300</v>
      </c>
      <c r="D86" s="45">
        <f t="shared" si="1"/>
        <v>100</v>
      </c>
      <c r="E86" s="45">
        <f>C86*100/$C$94</f>
        <v>0.10619107583309695</v>
      </c>
    </row>
    <row r="87" spans="1:5" ht="56.25" x14ac:dyDescent="0.3">
      <c r="A87" s="8" t="s">
        <v>37</v>
      </c>
      <c r="B87" s="35">
        <v>2300</v>
      </c>
      <c r="C87" s="35">
        <v>2300</v>
      </c>
      <c r="D87" s="9">
        <f t="shared" si="1"/>
        <v>100</v>
      </c>
      <c r="E87" s="9">
        <f>C87*100/$C$94</f>
        <v>0.10619107583309695</v>
      </c>
    </row>
    <row r="88" spans="1:5" s="46" customFormat="1" ht="37.5" x14ac:dyDescent="0.3">
      <c r="A88" s="7" t="s">
        <v>38</v>
      </c>
      <c r="B88" s="39">
        <v>718.7</v>
      </c>
      <c r="C88" s="39">
        <v>728.76</v>
      </c>
      <c r="D88" s="45">
        <f t="shared" si="1"/>
        <v>101.39974954779463</v>
      </c>
      <c r="E88" s="45">
        <f>C88*100/$C$94</f>
        <v>3.3646873227881624E-2</v>
      </c>
    </row>
    <row r="89" spans="1:5" ht="37.5" x14ac:dyDescent="0.3">
      <c r="A89" s="8" t="s">
        <v>39</v>
      </c>
      <c r="B89" s="35">
        <v>718.7</v>
      </c>
      <c r="C89" s="35">
        <v>728.76</v>
      </c>
      <c r="D89" s="9">
        <f t="shared" si="1"/>
        <v>101.39974954779463</v>
      </c>
      <c r="E89" s="9">
        <f>C89*100/$C$94</f>
        <v>3.3646873227881624E-2</v>
      </c>
    </row>
    <row r="90" spans="1:5" s="46" customFormat="1" x14ac:dyDescent="0.3">
      <c r="A90" s="7" t="s">
        <v>40</v>
      </c>
      <c r="B90" s="39">
        <v>332.01504</v>
      </c>
      <c r="C90" s="39">
        <v>141.97610999999998</v>
      </c>
      <c r="D90" s="45">
        <f t="shared" si="1"/>
        <v>42.761951386298634</v>
      </c>
      <c r="E90" s="45">
        <f>C90*100/$C$94</f>
        <v>6.5550416797817875E-3</v>
      </c>
    </row>
    <row r="91" spans="1:5" ht="131.25" x14ac:dyDescent="0.3">
      <c r="A91" s="7" t="s">
        <v>182</v>
      </c>
      <c r="B91" s="39">
        <v>0</v>
      </c>
      <c r="C91" s="39">
        <v>-136.02627999999999</v>
      </c>
      <c r="D91" s="45" t="s">
        <v>50</v>
      </c>
      <c r="E91" s="45">
        <f>C91*100/$C$94</f>
        <v>-6.2803378325104681E-3</v>
      </c>
    </row>
    <row r="92" spans="1:5" ht="93.75" x14ac:dyDescent="0.3">
      <c r="A92" s="7" t="s">
        <v>41</v>
      </c>
      <c r="B92" s="39">
        <v>0</v>
      </c>
      <c r="C92" s="39">
        <v>5118.8550500000001</v>
      </c>
      <c r="D92" s="45" t="s">
        <v>50</v>
      </c>
      <c r="E92" s="45">
        <f>C92*100/$C$94</f>
        <v>0.23633770643181795</v>
      </c>
    </row>
    <row r="93" spans="1:5" ht="75" x14ac:dyDescent="0.3">
      <c r="A93" s="7" t="s">
        <v>42</v>
      </c>
      <c r="B93" s="39">
        <v>0</v>
      </c>
      <c r="C93" s="39">
        <v>-8418.9524000000001</v>
      </c>
      <c r="D93" s="45" t="s">
        <v>50</v>
      </c>
      <c r="E93" s="45">
        <f>C93*100/$C$94</f>
        <v>-0.3887033098885363</v>
      </c>
    </row>
    <row r="94" spans="1:5" x14ac:dyDescent="0.3">
      <c r="A94" s="8" t="s">
        <v>0</v>
      </c>
      <c r="B94" s="35">
        <v>3983407.8547199997</v>
      </c>
      <c r="C94" s="35">
        <v>2165907.0519400002</v>
      </c>
      <c r="D94" s="9">
        <f t="shared" si="1"/>
        <v>54.373218383188771</v>
      </c>
      <c r="E94" s="9">
        <f>C94*100/$C$94</f>
        <v>100</v>
      </c>
    </row>
  </sheetData>
  <mergeCells count="5">
    <mergeCell ref="A2:E2"/>
    <mergeCell ref="A3:E3"/>
    <mergeCell ref="A4:E4"/>
    <mergeCell ref="A5:E5"/>
    <mergeCell ref="A6:E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D2705-4F34-474E-8193-42D6AA144349}">
  <dimension ref="A1:G55"/>
  <sheetViews>
    <sheetView topLeftCell="A34" workbookViewId="0">
      <selection activeCell="A52" sqref="A52:XFD52"/>
    </sheetView>
  </sheetViews>
  <sheetFormatPr defaultRowHeight="18.75" x14ac:dyDescent="0.3"/>
  <cols>
    <col min="1" max="1" width="71.42578125" style="10" customWidth="1"/>
    <col min="2" max="2" width="12.28515625" style="23" customWidth="1"/>
    <col min="3" max="3" width="14" style="23" customWidth="1"/>
    <col min="4" max="4" width="26.5703125" style="19" customWidth="1"/>
    <col min="5" max="5" width="19.85546875" style="19" customWidth="1"/>
    <col min="6" max="6" width="16.85546875" style="19" customWidth="1"/>
    <col min="7" max="7" width="13.42578125" style="24" customWidth="1"/>
  </cols>
  <sheetData>
    <row r="1" spans="1:7" ht="15.75" customHeight="1" x14ac:dyDescent="0.3">
      <c r="B1" s="19"/>
      <c r="C1" s="19"/>
      <c r="G1" s="19"/>
    </row>
    <row r="2" spans="1:7" x14ac:dyDescent="0.3">
      <c r="A2" s="42" t="s">
        <v>105</v>
      </c>
      <c r="B2" s="42"/>
      <c r="C2" s="42"/>
      <c r="D2" s="42"/>
      <c r="E2" s="42"/>
      <c r="F2" s="42"/>
      <c r="G2" s="42"/>
    </row>
    <row r="3" spans="1:7" x14ac:dyDescent="0.25">
      <c r="A3" s="44" t="s">
        <v>106</v>
      </c>
      <c r="B3" s="44"/>
      <c r="C3" s="44"/>
      <c r="D3" s="44"/>
      <c r="E3" s="44"/>
      <c r="F3" s="44"/>
      <c r="G3" s="44"/>
    </row>
    <row r="4" spans="1:7" ht="93.75" x14ac:dyDescent="0.25">
      <c r="A4" s="14" t="s">
        <v>47</v>
      </c>
      <c r="B4" s="15" t="s">
        <v>107</v>
      </c>
      <c r="C4" s="16" t="s">
        <v>108</v>
      </c>
      <c r="D4" s="17" t="s">
        <v>48</v>
      </c>
      <c r="E4" s="17" t="s">
        <v>141</v>
      </c>
      <c r="F4" s="18" t="s">
        <v>143</v>
      </c>
      <c r="G4" s="18" t="s">
        <v>109</v>
      </c>
    </row>
    <row r="5" spans="1:7" s="13" customFormat="1" x14ac:dyDescent="0.25">
      <c r="A5" s="7" t="s">
        <v>54</v>
      </c>
      <c r="B5" s="38" t="s">
        <v>104</v>
      </c>
      <c r="C5" s="38" t="s">
        <v>110</v>
      </c>
      <c r="D5" s="39">
        <v>399001.28041000001</v>
      </c>
      <c r="E5" s="39">
        <v>240483.52980000002</v>
      </c>
      <c r="F5" s="20">
        <f>E5/D5*100</f>
        <v>60.271367939693675</v>
      </c>
      <c r="G5" s="20">
        <f t="shared" ref="G5:G36" si="0">E5*100/$E$54</f>
        <v>11.520077819039107</v>
      </c>
    </row>
    <row r="6" spans="1:7" ht="37.5" x14ac:dyDescent="0.25">
      <c r="A6" s="8" t="s">
        <v>55</v>
      </c>
      <c r="B6" s="36" t="s">
        <v>104</v>
      </c>
      <c r="C6" s="36" t="s">
        <v>111</v>
      </c>
      <c r="D6" s="35">
        <v>6475</v>
      </c>
      <c r="E6" s="35">
        <v>3781.4016499999998</v>
      </c>
      <c r="F6" s="21">
        <f t="shared" ref="F6:F54" si="1">E6/D6*100</f>
        <v>58.40002548262548</v>
      </c>
      <c r="G6" s="21">
        <f t="shared" si="0"/>
        <v>0.18114355402746951</v>
      </c>
    </row>
    <row r="7" spans="1:7" ht="56.25" x14ac:dyDescent="0.25">
      <c r="A7" s="8" t="s">
        <v>56</v>
      </c>
      <c r="B7" s="36" t="s">
        <v>104</v>
      </c>
      <c r="C7" s="36" t="s">
        <v>112</v>
      </c>
      <c r="D7" s="35">
        <v>5800.2</v>
      </c>
      <c r="E7" s="35">
        <v>3744.87817</v>
      </c>
      <c r="F7" s="21">
        <f t="shared" si="1"/>
        <v>64.564638633150579</v>
      </c>
      <c r="G7" s="21">
        <f t="shared" si="0"/>
        <v>0.17939394010516871</v>
      </c>
    </row>
    <row r="8" spans="1:7" ht="56.25" x14ac:dyDescent="0.25">
      <c r="A8" s="8" t="s">
        <v>57</v>
      </c>
      <c r="B8" s="36" t="s">
        <v>104</v>
      </c>
      <c r="C8" s="36" t="s">
        <v>113</v>
      </c>
      <c r="D8" s="35">
        <v>199344.55294999998</v>
      </c>
      <c r="E8" s="35">
        <v>119407.73003000001</v>
      </c>
      <c r="F8" s="21">
        <f t="shared" si="1"/>
        <v>59.900171970061358</v>
      </c>
      <c r="G8" s="21">
        <f t="shared" si="0"/>
        <v>5.7200854598418029</v>
      </c>
    </row>
    <row r="9" spans="1:7" x14ac:dyDescent="0.25">
      <c r="A9" s="8" t="s">
        <v>58</v>
      </c>
      <c r="B9" s="36" t="s">
        <v>104</v>
      </c>
      <c r="C9" s="36" t="s">
        <v>114</v>
      </c>
      <c r="D9" s="35">
        <v>6.1</v>
      </c>
      <c r="E9" s="35">
        <v>0</v>
      </c>
      <c r="F9" s="21">
        <f t="shared" si="1"/>
        <v>0</v>
      </c>
      <c r="G9" s="21">
        <f t="shared" si="0"/>
        <v>0</v>
      </c>
    </row>
    <row r="10" spans="1:7" ht="56.25" x14ac:dyDescent="0.25">
      <c r="A10" s="8" t="s">
        <v>59</v>
      </c>
      <c r="B10" s="36" t="s">
        <v>104</v>
      </c>
      <c r="C10" s="36" t="s">
        <v>115</v>
      </c>
      <c r="D10" s="35">
        <v>19977.2</v>
      </c>
      <c r="E10" s="35">
        <v>10166.09582</v>
      </c>
      <c r="F10" s="21">
        <f t="shared" si="1"/>
        <v>50.888491980858177</v>
      </c>
      <c r="G10" s="21">
        <f t="shared" si="0"/>
        <v>0.48699474371324775</v>
      </c>
    </row>
    <row r="11" spans="1:7" x14ac:dyDescent="0.25">
      <c r="A11" s="8" t="s">
        <v>60</v>
      </c>
      <c r="B11" s="36" t="s">
        <v>104</v>
      </c>
      <c r="C11" s="36" t="s">
        <v>116</v>
      </c>
      <c r="D11" s="35">
        <v>3462.8102400000002</v>
      </c>
      <c r="E11" s="35">
        <v>0</v>
      </c>
      <c r="F11" s="21">
        <f t="shared" si="1"/>
        <v>0</v>
      </c>
      <c r="G11" s="21">
        <f t="shared" si="0"/>
        <v>0</v>
      </c>
    </row>
    <row r="12" spans="1:7" x14ac:dyDescent="0.25">
      <c r="A12" s="8" t="s">
        <v>61</v>
      </c>
      <c r="B12" s="36" t="s">
        <v>104</v>
      </c>
      <c r="C12" s="36" t="s">
        <v>117</v>
      </c>
      <c r="D12" s="35">
        <v>163935.41722</v>
      </c>
      <c r="E12" s="35">
        <v>103383.42413</v>
      </c>
      <c r="F12" s="21">
        <f t="shared" si="1"/>
        <v>63.063507497748503</v>
      </c>
      <c r="G12" s="21">
        <f t="shared" si="0"/>
        <v>4.9524601213514181</v>
      </c>
    </row>
    <row r="13" spans="1:7" s="13" customFormat="1" x14ac:dyDescent="0.25">
      <c r="A13" s="7" t="s">
        <v>62</v>
      </c>
      <c r="B13" s="38" t="s">
        <v>111</v>
      </c>
      <c r="C13" s="38" t="s">
        <v>110</v>
      </c>
      <c r="D13" s="39">
        <v>4003</v>
      </c>
      <c r="E13" s="39">
        <v>2547.6891600000004</v>
      </c>
      <c r="F13" s="20">
        <f t="shared" si="1"/>
        <v>63.644495628278797</v>
      </c>
      <c r="G13" s="20">
        <f t="shared" si="0"/>
        <v>0.12204402275004521</v>
      </c>
    </row>
    <row r="14" spans="1:7" x14ac:dyDescent="0.25">
      <c r="A14" s="8" t="s">
        <v>63</v>
      </c>
      <c r="B14" s="36" t="s">
        <v>111</v>
      </c>
      <c r="C14" s="36" t="s">
        <v>112</v>
      </c>
      <c r="D14" s="35">
        <v>4003</v>
      </c>
      <c r="E14" s="35">
        <v>2547.6891600000004</v>
      </c>
      <c r="F14" s="21">
        <f t="shared" si="1"/>
        <v>63.644495628278797</v>
      </c>
      <c r="G14" s="21">
        <f t="shared" si="0"/>
        <v>0.12204402275004521</v>
      </c>
    </row>
    <row r="15" spans="1:7" s="13" customFormat="1" ht="37.5" x14ac:dyDescent="0.25">
      <c r="A15" s="7" t="s">
        <v>64</v>
      </c>
      <c r="B15" s="38" t="s">
        <v>112</v>
      </c>
      <c r="C15" s="38" t="s">
        <v>110</v>
      </c>
      <c r="D15" s="39">
        <v>28782.384409999999</v>
      </c>
      <c r="E15" s="39">
        <v>11896.807119999999</v>
      </c>
      <c r="F15" s="20">
        <f t="shared" si="1"/>
        <v>41.333639876849936</v>
      </c>
      <c r="G15" s="20">
        <f t="shared" si="0"/>
        <v>0.56990241258716967</v>
      </c>
    </row>
    <row r="16" spans="1:7" ht="56.25" x14ac:dyDescent="0.25">
      <c r="A16" s="8" t="s">
        <v>65</v>
      </c>
      <c r="B16" s="36" t="s">
        <v>112</v>
      </c>
      <c r="C16" s="36" t="s">
        <v>118</v>
      </c>
      <c r="D16" s="35">
        <v>23081.028610000001</v>
      </c>
      <c r="E16" s="35">
        <v>8023.6488600000002</v>
      </c>
      <c r="F16" s="21">
        <f t="shared" si="1"/>
        <v>34.762960505684326</v>
      </c>
      <c r="G16" s="21">
        <f t="shared" si="0"/>
        <v>0.38436336715748098</v>
      </c>
    </row>
    <row r="17" spans="1:7" ht="37.5" x14ac:dyDescent="0.25">
      <c r="A17" s="8" t="s">
        <v>66</v>
      </c>
      <c r="B17" s="36" t="s">
        <v>112</v>
      </c>
      <c r="C17" s="36" t="s">
        <v>119</v>
      </c>
      <c r="D17" s="35">
        <v>5701.3557999999994</v>
      </c>
      <c r="E17" s="35">
        <v>3873.1582599999997</v>
      </c>
      <c r="F17" s="21">
        <f t="shared" si="1"/>
        <v>67.933986158169617</v>
      </c>
      <c r="G17" s="21">
        <f t="shared" si="0"/>
        <v>0.18553904542968869</v>
      </c>
    </row>
    <row r="18" spans="1:7" s="13" customFormat="1" x14ac:dyDescent="0.25">
      <c r="A18" s="7" t="s">
        <v>67</v>
      </c>
      <c r="B18" s="38" t="s">
        <v>113</v>
      </c>
      <c r="C18" s="38" t="s">
        <v>110</v>
      </c>
      <c r="D18" s="39">
        <v>1002156.54953</v>
      </c>
      <c r="E18" s="39">
        <v>412206.82770999998</v>
      </c>
      <c r="F18" s="20">
        <f t="shared" si="1"/>
        <v>41.1319796196832</v>
      </c>
      <c r="G18" s="20">
        <f t="shared" si="0"/>
        <v>19.746278411281224</v>
      </c>
    </row>
    <row r="19" spans="1:7" x14ac:dyDescent="0.25">
      <c r="A19" s="8" t="s">
        <v>68</v>
      </c>
      <c r="B19" s="36" t="s">
        <v>113</v>
      </c>
      <c r="C19" s="36" t="s">
        <v>114</v>
      </c>
      <c r="D19" s="35">
        <v>753</v>
      </c>
      <c r="E19" s="35">
        <v>273.22371999999996</v>
      </c>
      <c r="F19" s="21">
        <f t="shared" si="1"/>
        <v>36.284690571049133</v>
      </c>
      <c r="G19" s="21">
        <f t="shared" si="0"/>
        <v>1.3088457737729658E-2</v>
      </c>
    </row>
    <row r="20" spans="1:7" x14ac:dyDescent="0.25">
      <c r="A20" s="8" t="s">
        <v>69</v>
      </c>
      <c r="B20" s="36" t="s">
        <v>113</v>
      </c>
      <c r="C20" s="36" t="s">
        <v>120</v>
      </c>
      <c r="D20" s="35">
        <v>991019.96352999995</v>
      </c>
      <c r="E20" s="35">
        <v>409564.33544</v>
      </c>
      <c r="F20" s="21">
        <f t="shared" si="1"/>
        <v>41.32755650866379</v>
      </c>
      <c r="G20" s="21">
        <f t="shared" si="0"/>
        <v>19.619692958165469</v>
      </c>
    </row>
    <row r="21" spans="1:7" x14ac:dyDescent="0.25">
      <c r="A21" s="8" t="s">
        <v>70</v>
      </c>
      <c r="B21" s="36" t="s">
        <v>113</v>
      </c>
      <c r="C21" s="36" t="s">
        <v>121</v>
      </c>
      <c r="D21" s="35">
        <v>10383.585999999999</v>
      </c>
      <c r="E21" s="35">
        <v>2369.2685499999998</v>
      </c>
      <c r="F21" s="21">
        <f t="shared" si="1"/>
        <v>22.817440429539467</v>
      </c>
      <c r="G21" s="21">
        <f t="shared" si="0"/>
        <v>0.11349699537802586</v>
      </c>
    </row>
    <row r="22" spans="1:7" s="13" customFormat="1" x14ac:dyDescent="0.25">
      <c r="A22" s="7" t="s">
        <v>71</v>
      </c>
      <c r="B22" s="38" t="s">
        <v>114</v>
      </c>
      <c r="C22" s="38" t="s">
        <v>110</v>
      </c>
      <c r="D22" s="39">
        <v>651129.23048999999</v>
      </c>
      <c r="E22" s="39">
        <v>166317.07462999999</v>
      </c>
      <c r="F22" s="20">
        <f t="shared" si="1"/>
        <v>25.542867197781909</v>
      </c>
      <c r="G22" s="20">
        <f t="shared" si="0"/>
        <v>7.9672218881932535</v>
      </c>
    </row>
    <row r="23" spans="1:7" x14ac:dyDescent="0.25">
      <c r="A23" s="8" t="s">
        <v>72</v>
      </c>
      <c r="B23" s="36" t="s">
        <v>114</v>
      </c>
      <c r="C23" s="36" t="s">
        <v>104</v>
      </c>
      <c r="D23" s="35">
        <v>16721.86537</v>
      </c>
      <c r="E23" s="35">
        <v>12538.655560000001</v>
      </c>
      <c r="F23" s="21">
        <f t="shared" si="1"/>
        <v>74.983593531945786</v>
      </c>
      <c r="G23" s="21">
        <f t="shared" si="0"/>
        <v>0.6006493996385418</v>
      </c>
    </row>
    <row r="24" spans="1:7" x14ac:dyDescent="0.25">
      <c r="A24" s="8" t="s">
        <v>73</v>
      </c>
      <c r="B24" s="36" t="s">
        <v>114</v>
      </c>
      <c r="C24" s="36" t="s">
        <v>111</v>
      </c>
      <c r="D24" s="35">
        <v>396299.81883999996</v>
      </c>
      <c r="E24" s="35">
        <v>73129.442209999994</v>
      </c>
      <c r="F24" s="21">
        <f t="shared" si="1"/>
        <v>18.45305971222886</v>
      </c>
      <c r="G24" s="21">
        <f t="shared" si="0"/>
        <v>3.5031790568890888</v>
      </c>
    </row>
    <row r="25" spans="1:7" x14ac:dyDescent="0.25">
      <c r="A25" s="8" t="s">
        <v>74</v>
      </c>
      <c r="B25" s="36" t="s">
        <v>114</v>
      </c>
      <c r="C25" s="36" t="s">
        <v>112</v>
      </c>
      <c r="D25" s="35">
        <v>238107.54628000001</v>
      </c>
      <c r="E25" s="35">
        <v>80648.976859999995</v>
      </c>
      <c r="F25" s="21">
        <f t="shared" si="1"/>
        <v>33.870819350329072</v>
      </c>
      <c r="G25" s="21">
        <f t="shared" si="0"/>
        <v>3.8633934316656231</v>
      </c>
    </row>
    <row r="26" spans="1:7" s="13" customFormat="1" x14ac:dyDescent="0.25">
      <c r="A26" s="7" t="s">
        <v>75</v>
      </c>
      <c r="B26" s="38" t="s">
        <v>115</v>
      </c>
      <c r="C26" s="38" t="s">
        <v>110</v>
      </c>
      <c r="D26" s="39">
        <v>428.3</v>
      </c>
      <c r="E26" s="39">
        <v>100</v>
      </c>
      <c r="F26" s="20">
        <f t="shared" si="1"/>
        <v>23.348120476301656</v>
      </c>
      <c r="G26" s="20">
        <f t="shared" si="0"/>
        <v>4.7903812076527108E-3</v>
      </c>
    </row>
    <row r="27" spans="1:7" ht="18.75" customHeight="1" x14ac:dyDescent="0.25">
      <c r="A27" s="8" t="s">
        <v>76</v>
      </c>
      <c r="B27" s="36" t="s">
        <v>115</v>
      </c>
      <c r="C27" s="36" t="s">
        <v>112</v>
      </c>
      <c r="D27" s="35">
        <v>108.3</v>
      </c>
      <c r="E27" s="35">
        <v>0</v>
      </c>
      <c r="F27" s="21">
        <f t="shared" si="1"/>
        <v>0</v>
      </c>
      <c r="G27" s="21">
        <f t="shared" si="0"/>
        <v>0</v>
      </c>
    </row>
    <row r="28" spans="1:7" x14ac:dyDescent="0.25">
      <c r="A28" s="8" t="s">
        <v>77</v>
      </c>
      <c r="B28" s="36" t="s">
        <v>115</v>
      </c>
      <c r="C28" s="36" t="s">
        <v>114</v>
      </c>
      <c r="D28" s="35">
        <v>320</v>
      </c>
      <c r="E28" s="35">
        <v>100</v>
      </c>
      <c r="F28" s="21">
        <f t="shared" si="1"/>
        <v>31.25</v>
      </c>
      <c r="G28" s="21">
        <f t="shared" si="0"/>
        <v>4.7903812076527108E-3</v>
      </c>
    </row>
    <row r="29" spans="1:7" s="13" customFormat="1" x14ac:dyDescent="0.25">
      <c r="A29" s="7" t="s">
        <v>78</v>
      </c>
      <c r="B29" s="38" t="s">
        <v>122</v>
      </c>
      <c r="C29" s="38" t="s">
        <v>110</v>
      </c>
      <c r="D29" s="39">
        <v>1502097.6735099999</v>
      </c>
      <c r="E29" s="39">
        <v>921378.27726</v>
      </c>
      <c r="F29" s="20">
        <f t="shared" si="1"/>
        <v>61.339438407289833</v>
      </c>
      <c r="G29" s="20">
        <f t="shared" si="0"/>
        <v>44.137531845257328</v>
      </c>
    </row>
    <row r="30" spans="1:7" x14ac:dyDescent="0.25">
      <c r="A30" s="8" t="s">
        <v>79</v>
      </c>
      <c r="B30" s="36" t="s">
        <v>122</v>
      </c>
      <c r="C30" s="36" t="s">
        <v>104</v>
      </c>
      <c r="D30" s="35">
        <v>469783.38672000001</v>
      </c>
      <c r="E30" s="35">
        <v>294515.51407999999</v>
      </c>
      <c r="F30" s="21">
        <f t="shared" si="1"/>
        <v>62.691768675833771</v>
      </c>
      <c r="G30" s="21">
        <f t="shared" si="0"/>
        <v>14.108415840110093</v>
      </c>
    </row>
    <row r="31" spans="1:7" x14ac:dyDescent="0.25">
      <c r="A31" s="8" t="s">
        <v>80</v>
      </c>
      <c r="B31" s="36" t="s">
        <v>122</v>
      </c>
      <c r="C31" s="36" t="s">
        <v>111</v>
      </c>
      <c r="D31" s="35">
        <v>938126.76483</v>
      </c>
      <c r="E31" s="35">
        <v>576735.74948</v>
      </c>
      <c r="F31" s="21">
        <f t="shared" si="1"/>
        <v>61.477379294738654</v>
      </c>
      <c r="G31" s="21">
        <f t="shared" si="0"/>
        <v>27.627840960904937</v>
      </c>
    </row>
    <row r="32" spans="1:7" x14ac:dyDescent="0.25">
      <c r="A32" s="8" t="s">
        <v>81</v>
      </c>
      <c r="B32" s="36" t="s">
        <v>122</v>
      </c>
      <c r="C32" s="36" t="s">
        <v>112</v>
      </c>
      <c r="D32" s="35">
        <v>42915.5095</v>
      </c>
      <c r="E32" s="35">
        <v>21505.15437</v>
      </c>
      <c r="F32" s="21">
        <f t="shared" si="1"/>
        <v>50.110448694544793</v>
      </c>
      <c r="G32" s="21">
        <f t="shared" si="0"/>
        <v>1.0301788736171857</v>
      </c>
    </row>
    <row r="33" spans="1:7" x14ac:dyDescent="0.25">
      <c r="A33" s="8" t="s">
        <v>82</v>
      </c>
      <c r="B33" s="36" t="s">
        <v>122</v>
      </c>
      <c r="C33" s="36" t="s">
        <v>122</v>
      </c>
      <c r="D33" s="35">
        <v>1631.4</v>
      </c>
      <c r="E33" s="35">
        <v>290.12700000000001</v>
      </c>
      <c r="F33" s="21">
        <f t="shared" si="1"/>
        <v>17.783927914674514</v>
      </c>
      <c r="G33" s="21">
        <f t="shared" si="0"/>
        <v>1.3898189286326581E-2</v>
      </c>
    </row>
    <row r="34" spans="1:7" x14ac:dyDescent="0.25">
      <c r="A34" s="8" t="s">
        <v>83</v>
      </c>
      <c r="B34" s="36" t="s">
        <v>122</v>
      </c>
      <c r="C34" s="36" t="s">
        <v>120</v>
      </c>
      <c r="D34" s="35">
        <v>49640.612460000004</v>
      </c>
      <c r="E34" s="35">
        <v>28331.732329999999</v>
      </c>
      <c r="F34" s="21">
        <f t="shared" si="1"/>
        <v>57.073696165270874</v>
      </c>
      <c r="G34" s="21">
        <f t="shared" si="0"/>
        <v>1.3571979813387876</v>
      </c>
    </row>
    <row r="35" spans="1:7" s="13" customFormat="1" x14ac:dyDescent="0.25">
      <c r="A35" s="7" t="s">
        <v>84</v>
      </c>
      <c r="B35" s="38" t="s">
        <v>123</v>
      </c>
      <c r="C35" s="38" t="s">
        <v>110</v>
      </c>
      <c r="D35" s="39">
        <v>219860.48238999999</v>
      </c>
      <c r="E35" s="39">
        <v>141832.01319999999</v>
      </c>
      <c r="F35" s="20">
        <f t="shared" si="1"/>
        <v>64.51000728198666</v>
      </c>
      <c r="G35" s="20">
        <f t="shared" si="0"/>
        <v>6.7942941067683114</v>
      </c>
    </row>
    <row r="36" spans="1:7" x14ac:dyDescent="0.25">
      <c r="A36" s="8" t="s">
        <v>85</v>
      </c>
      <c r="B36" s="36" t="s">
        <v>123</v>
      </c>
      <c r="C36" s="36" t="s">
        <v>104</v>
      </c>
      <c r="D36" s="35">
        <v>214195.08239</v>
      </c>
      <c r="E36" s="35">
        <v>138406.19543000002</v>
      </c>
      <c r="F36" s="21">
        <f t="shared" si="1"/>
        <v>64.616887505378941</v>
      </c>
      <c r="G36" s="21">
        <f t="shared" si="0"/>
        <v>6.6301843761058059</v>
      </c>
    </row>
    <row r="37" spans="1:7" x14ac:dyDescent="0.25">
      <c r="A37" s="8" t="s">
        <v>86</v>
      </c>
      <c r="B37" s="36" t="s">
        <v>123</v>
      </c>
      <c r="C37" s="36" t="s">
        <v>113</v>
      </c>
      <c r="D37" s="35">
        <v>5665.4</v>
      </c>
      <c r="E37" s="35">
        <v>3425.8177700000001</v>
      </c>
      <c r="F37" s="21">
        <f t="shared" si="1"/>
        <v>60.469124333674593</v>
      </c>
      <c r="G37" s="21">
        <f t="shared" ref="G37:G54" si="2">E37*100/$E$54</f>
        <v>0.16410973066250717</v>
      </c>
    </row>
    <row r="38" spans="1:7" s="13" customFormat="1" x14ac:dyDescent="0.25">
      <c r="A38" s="7" t="s">
        <v>87</v>
      </c>
      <c r="B38" s="38" t="s">
        <v>120</v>
      </c>
      <c r="C38" s="38" t="s">
        <v>110</v>
      </c>
      <c r="D38" s="35">
        <v>2662.8</v>
      </c>
      <c r="E38" s="35">
        <v>1838.38717</v>
      </c>
      <c r="F38" s="20">
        <f t="shared" si="1"/>
        <v>69.039626333183108</v>
      </c>
      <c r="G38" s="20">
        <f t="shared" si="2"/>
        <v>8.8065753515578493E-2</v>
      </c>
    </row>
    <row r="39" spans="1:7" ht="18" customHeight="1" x14ac:dyDescent="0.25">
      <c r="A39" s="8" t="s">
        <v>88</v>
      </c>
      <c r="B39" s="36" t="s">
        <v>120</v>
      </c>
      <c r="C39" s="36" t="s">
        <v>122</v>
      </c>
      <c r="D39" s="35">
        <v>372</v>
      </c>
      <c r="E39" s="35">
        <v>93</v>
      </c>
      <c r="F39" s="21">
        <f t="shared" si="1"/>
        <v>25</v>
      </c>
      <c r="G39" s="21">
        <f t="shared" si="2"/>
        <v>4.455054523117021E-3</v>
      </c>
    </row>
    <row r="40" spans="1:7" x14ac:dyDescent="0.25">
      <c r="A40" s="8" t="s">
        <v>89</v>
      </c>
      <c r="B40" s="36" t="s">
        <v>120</v>
      </c>
      <c r="C40" s="36" t="s">
        <v>120</v>
      </c>
      <c r="D40" s="35">
        <v>2290.8000000000002</v>
      </c>
      <c r="E40" s="35">
        <v>1745.38717</v>
      </c>
      <c r="F40" s="21">
        <f t="shared" si="1"/>
        <v>76.191163349048367</v>
      </c>
      <c r="G40" s="21">
        <f t="shared" si="2"/>
        <v>8.3610698992461471E-2</v>
      </c>
    </row>
    <row r="41" spans="1:7" s="13" customFormat="1" x14ac:dyDescent="0.25">
      <c r="A41" s="7" t="s">
        <v>90</v>
      </c>
      <c r="B41" s="38" t="s">
        <v>118</v>
      </c>
      <c r="C41" s="38" t="s">
        <v>110</v>
      </c>
      <c r="D41" s="39">
        <v>143520.71578</v>
      </c>
      <c r="E41" s="39">
        <v>107968.49976999999</v>
      </c>
      <c r="F41" s="20">
        <f t="shared" si="1"/>
        <v>75.228512611031519</v>
      </c>
      <c r="G41" s="20">
        <f t="shared" si="2"/>
        <v>5.1721027231666401</v>
      </c>
    </row>
    <row r="42" spans="1:7" x14ac:dyDescent="0.25">
      <c r="A42" s="8" t="s">
        <v>91</v>
      </c>
      <c r="B42" s="36" t="s">
        <v>118</v>
      </c>
      <c r="C42" s="36" t="s">
        <v>104</v>
      </c>
      <c r="D42" s="35">
        <v>13254</v>
      </c>
      <c r="E42" s="35">
        <v>8529.238949999999</v>
      </c>
      <c r="F42" s="21">
        <f t="shared" si="1"/>
        <v>64.352187641466713</v>
      </c>
      <c r="G42" s="21">
        <f t="shared" si="2"/>
        <v>0.40858305981659532</v>
      </c>
    </row>
    <row r="43" spans="1:7" x14ac:dyDescent="0.25">
      <c r="A43" s="8" t="s">
        <v>92</v>
      </c>
      <c r="B43" s="36" t="s">
        <v>118</v>
      </c>
      <c r="C43" s="36" t="s">
        <v>112</v>
      </c>
      <c r="D43" s="35">
        <v>128096.8495</v>
      </c>
      <c r="E43" s="35">
        <v>99018.469540000006</v>
      </c>
      <c r="F43" s="21">
        <f t="shared" si="1"/>
        <v>77.299691543155404</v>
      </c>
      <c r="G43" s="21">
        <f t="shared" si="2"/>
        <v>4.743362156949483</v>
      </c>
    </row>
    <row r="44" spans="1:7" x14ac:dyDescent="0.25">
      <c r="A44" s="8" t="s">
        <v>93</v>
      </c>
      <c r="B44" s="36" t="s">
        <v>118</v>
      </c>
      <c r="C44" s="36" t="s">
        <v>113</v>
      </c>
      <c r="D44" s="35">
        <v>1279.7</v>
      </c>
      <c r="E44" s="35">
        <v>138.52500000000001</v>
      </c>
      <c r="F44" s="21">
        <f t="shared" si="1"/>
        <v>10.824802688130031</v>
      </c>
      <c r="G44" s="21">
        <f t="shared" si="2"/>
        <v>6.6358755679009175E-3</v>
      </c>
    </row>
    <row r="45" spans="1:7" x14ac:dyDescent="0.25">
      <c r="A45" s="8" t="s">
        <v>94</v>
      </c>
      <c r="B45" s="36" t="s">
        <v>118</v>
      </c>
      <c r="C45" s="36" t="s">
        <v>115</v>
      </c>
      <c r="D45" s="35">
        <v>890.16628000000003</v>
      </c>
      <c r="E45" s="35">
        <v>282.26628000000005</v>
      </c>
      <c r="F45" s="21">
        <f t="shared" si="1"/>
        <v>31.709388048264426</v>
      </c>
      <c r="G45" s="21">
        <f t="shared" si="2"/>
        <v>1.3521630832660383E-2</v>
      </c>
    </row>
    <row r="46" spans="1:7" s="13" customFormat="1" x14ac:dyDescent="0.25">
      <c r="A46" s="7" t="s">
        <v>95</v>
      </c>
      <c r="B46" s="38" t="s">
        <v>116</v>
      </c>
      <c r="C46" s="38" t="s">
        <v>110</v>
      </c>
      <c r="D46" s="39">
        <v>181595.30271000002</v>
      </c>
      <c r="E46" s="39">
        <v>78212.238370000006</v>
      </c>
      <c r="F46" s="20">
        <f t="shared" si="1"/>
        <v>43.069527241517704</v>
      </c>
      <c r="G46" s="20">
        <f t="shared" si="2"/>
        <v>3.7466643689610231</v>
      </c>
    </row>
    <row r="47" spans="1:7" x14ac:dyDescent="0.25">
      <c r="A47" s="8" t="s">
        <v>96</v>
      </c>
      <c r="B47" s="36" t="s">
        <v>116</v>
      </c>
      <c r="C47" s="36" t="s">
        <v>111</v>
      </c>
      <c r="D47" s="35">
        <v>100369.02912000001</v>
      </c>
      <c r="E47" s="35">
        <v>43427.169609999997</v>
      </c>
      <c r="F47" s="21">
        <f t="shared" si="1"/>
        <v>43.267499935741128</v>
      </c>
      <c r="G47" s="21">
        <f t="shared" si="2"/>
        <v>2.0803269720129092</v>
      </c>
    </row>
    <row r="48" spans="1:7" x14ac:dyDescent="0.25">
      <c r="A48" s="8" t="s">
        <v>97</v>
      </c>
      <c r="B48" s="36" t="s">
        <v>116</v>
      </c>
      <c r="C48" s="36" t="s">
        <v>112</v>
      </c>
      <c r="D48" s="35">
        <v>23764.2</v>
      </c>
      <c r="E48" s="35">
        <v>15974.2</v>
      </c>
      <c r="F48" s="21">
        <f t="shared" si="1"/>
        <v>67.219599229092495</v>
      </c>
      <c r="G48" s="21">
        <f t="shared" si="2"/>
        <v>0.76522507487285929</v>
      </c>
    </row>
    <row r="49" spans="1:7" x14ac:dyDescent="0.25">
      <c r="A49" s="8" t="s">
        <v>98</v>
      </c>
      <c r="B49" s="36" t="s">
        <v>116</v>
      </c>
      <c r="C49" s="36" t="s">
        <v>114</v>
      </c>
      <c r="D49" s="35">
        <v>57462.07359</v>
      </c>
      <c r="E49" s="35">
        <v>18810.868760000001</v>
      </c>
      <c r="F49" s="21">
        <f t="shared" si="1"/>
        <v>32.736146791739898</v>
      </c>
      <c r="G49" s="21">
        <f t="shared" si="2"/>
        <v>0.9011123220752546</v>
      </c>
    </row>
    <row r="50" spans="1:7" s="13" customFormat="1" x14ac:dyDescent="0.25">
      <c r="A50" s="7" t="s">
        <v>99</v>
      </c>
      <c r="B50" s="38" t="s">
        <v>121</v>
      </c>
      <c r="C50" s="38" t="s">
        <v>110</v>
      </c>
      <c r="D50" s="39">
        <v>4445.1000000000004</v>
      </c>
      <c r="E50" s="39">
        <v>2735.1950000000002</v>
      </c>
      <c r="F50" s="20">
        <f t="shared" si="1"/>
        <v>61.532811410316981</v>
      </c>
      <c r="G50" s="20">
        <f t="shared" si="2"/>
        <v>0.13102626727265657</v>
      </c>
    </row>
    <row r="51" spans="1:7" x14ac:dyDescent="0.25">
      <c r="A51" s="8" t="s">
        <v>100</v>
      </c>
      <c r="B51" s="36" t="s">
        <v>121</v>
      </c>
      <c r="C51" s="36" t="s">
        <v>113</v>
      </c>
      <c r="D51" s="35">
        <v>4445.1000000000004</v>
      </c>
      <c r="E51" s="35">
        <v>2735.1950000000002</v>
      </c>
      <c r="F51" s="21">
        <f t="shared" si="1"/>
        <v>61.532811410316981</v>
      </c>
      <c r="G51" s="21">
        <f t="shared" si="2"/>
        <v>0.13102626727265657</v>
      </c>
    </row>
    <row r="52" spans="1:7" s="13" customFormat="1" ht="37.5" x14ac:dyDescent="0.25">
      <c r="A52" s="7" t="s">
        <v>101</v>
      </c>
      <c r="B52" s="38" t="s">
        <v>117</v>
      </c>
      <c r="C52" s="38" t="s">
        <v>110</v>
      </c>
      <c r="D52" s="39">
        <v>1200</v>
      </c>
      <c r="E52" s="39">
        <v>0</v>
      </c>
      <c r="F52" s="20">
        <f t="shared" si="1"/>
        <v>0</v>
      </c>
      <c r="G52" s="20">
        <f t="shared" si="2"/>
        <v>0</v>
      </c>
    </row>
    <row r="53" spans="1:7" ht="19.5" customHeight="1" x14ac:dyDescent="0.25">
      <c r="A53" s="8" t="s">
        <v>102</v>
      </c>
      <c r="B53" s="36" t="s">
        <v>117</v>
      </c>
      <c r="C53" s="36" t="s">
        <v>104</v>
      </c>
      <c r="D53" s="35">
        <v>1200</v>
      </c>
      <c r="E53" s="35">
        <v>0</v>
      </c>
      <c r="F53" s="21">
        <f t="shared" si="1"/>
        <v>0</v>
      </c>
      <c r="G53" s="21">
        <f t="shared" si="2"/>
        <v>0</v>
      </c>
    </row>
    <row r="54" spans="1:7" x14ac:dyDescent="0.25">
      <c r="A54" s="8" t="s">
        <v>51</v>
      </c>
      <c r="B54" s="37" t="s">
        <v>52</v>
      </c>
      <c r="C54" s="37" t="s">
        <v>52</v>
      </c>
      <c r="D54" s="35">
        <v>4140882.81923</v>
      </c>
      <c r="E54" s="35">
        <v>2087516.5391900002</v>
      </c>
      <c r="F54" s="21">
        <f t="shared" si="1"/>
        <v>50.412354812256567</v>
      </c>
      <c r="G54" s="21">
        <f t="shared" si="2"/>
        <v>100</v>
      </c>
    </row>
    <row r="55" spans="1:7" x14ac:dyDescent="0.25">
      <c r="A55" s="8" t="s">
        <v>103</v>
      </c>
      <c r="B55" s="37" t="s">
        <v>52</v>
      </c>
      <c r="C55" s="37" t="s">
        <v>52</v>
      </c>
      <c r="D55" s="35">
        <v>-157474.96450999999</v>
      </c>
      <c r="E55" s="35">
        <v>78390.512749999994</v>
      </c>
      <c r="F55" s="22" t="s">
        <v>52</v>
      </c>
      <c r="G55" s="22" t="s">
        <v>52</v>
      </c>
    </row>
  </sheetData>
  <mergeCells count="2">
    <mergeCell ref="A2:G2"/>
    <mergeCell ref="A3:G3"/>
  </mergeCells>
  <phoneticPr fontId="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475F5-9DDA-4558-9651-2CE008002E1C}">
  <dimension ref="A2:C17"/>
  <sheetViews>
    <sheetView workbookViewId="0">
      <selection activeCell="C9" sqref="C9"/>
    </sheetView>
  </sheetViews>
  <sheetFormatPr defaultRowHeight="15" x14ac:dyDescent="0.25"/>
  <cols>
    <col min="1" max="1" width="39.28515625" customWidth="1"/>
    <col min="2" max="2" width="32.85546875" customWidth="1"/>
    <col min="3" max="3" width="31" customWidth="1"/>
  </cols>
  <sheetData>
    <row r="2" spans="1:3" ht="18.75" x14ac:dyDescent="0.25">
      <c r="A2" s="44" t="s">
        <v>124</v>
      </c>
      <c r="B2" s="44"/>
      <c r="C2" s="44"/>
    </row>
    <row r="3" spans="1:3" ht="18.75" x14ac:dyDescent="0.3">
      <c r="A3" s="42" t="s">
        <v>106</v>
      </c>
      <c r="B3" s="42"/>
      <c r="C3" s="42"/>
    </row>
    <row r="4" spans="1:3" ht="37.5" x14ac:dyDescent="0.25">
      <c r="A4" s="25" t="s">
        <v>125</v>
      </c>
      <c r="B4" s="25" t="s">
        <v>48</v>
      </c>
      <c r="C4" s="26" t="s">
        <v>141</v>
      </c>
    </row>
    <row r="5" spans="1:3" ht="37.5" x14ac:dyDescent="0.3">
      <c r="A5" s="27" t="s">
        <v>126</v>
      </c>
      <c r="B5" s="35">
        <v>157474.96450999999</v>
      </c>
      <c r="C5" s="35">
        <v>-78390.512749999994</v>
      </c>
    </row>
    <row r="6" spans="1:3" ht="18.75" x14ac:dyDescent="0.3">
      <c r="A6" s="29" t="s">
        <v>53</v>
      </c>
      <c r="B6" s="30"/>
      <c r="C6" s="30"/>
    </row>
    <row r="7" spans="1:3" ht="37.5" x14ac:dyDescent="0.3">
      <c r="A7" s="27" t="s">
        <v>127</v>
      </c>
      <c r="B7" s="35">
        <v>20783</v>
      </c>
      <c r="C7" s="35">
        <v>0</v>
      </c>
    </row>
    <row r="8" spans="1:3" ht="18.75" x14ac:dyDescent="0.3">
      <c r="A8" s="29" t="s">
        <v>128</v>
      </c>
      <c r="B8" s="30"/>
      <c r="C8" s="30"/>
    </row>
    <row r="9" spans="1:3" ht="56.25" x14ac:dyDescent="0.3">
      <c r="A9" s="27" t="s">
        <v>129</v>
      </c>
      <c r="B9" s="35">
        <v>20783</v>
      </c>
      <c r="C9" s="35">
        <v>0</v>
      </c>
    </row>
    <row r="10" spans="1:3" ht="37.5" x14ac:dyDescent="0.3">
      <c r="A10" s="27" t="s">
        <v>130</v>
      </c>
      <c r="B10" s="28">
        <v>0</v>
      </c>
      <c r="C10" s="28">
        <v>0</v>
      </c>
    </row>
    <row r="11" spans="1:3" ht="18.75" x14ac:dyDescent="0.3">
      <c r="A11" s="29" t="s">
        <v>128</v>
      </c>
      <c r="B11" s="30"/>
      <c r="C11" s="30"/>
    </row>
    <row r="12" spans="1:3" ht="18.75" x14ac:dyDescent="0.3">
      <c r="A12" s="31"/>
      <c r="B12" s="28">
        <v>0</v>
      </c>
      <c r="C12" s="28">
        <v>0</v>
      </c>
    </row>
    <row r="13" spans="1:3" ht="18.75" x14ac:dyDescent="0.3">
      <c r="A13" s="27" t="s">
        <v>131</v>
      </c>
      <c r="B13" s="35">
        <v>136691.96450999999</v>
      </c>
      <c r="C13" s="35">
        <v>-78390.512749999994</v>
      </c>
    </row>
    <row r="14" spans="1:3" ht="37.5" x14ac:dyDescent="0.3">
      <c r="A14" s="27" t="s">
        <v>132</v>
      </c>
      <c r="B14" s="35">
        <v>-4004190.8547199997</v>
      </c>
      <c r="C14" s="35">
        <v>-2204279.3803300001</v>
      </c>
    </row>
    <row r="15" spans="1:3" ht="37.5" x14ac:dyDescent="0.3">
      <c r="A15" s="27" t="s">
        <v>133</v>
      </c>
      <c r="B15" s="35">
        <v>4140882.81923</v>
      </c>
      <c r="C15" s="35">
        <v>2125888.8675799998</v>
      </c>
    </row>
    <row r="16" spans="1:3" ht="18.75" x14ac:dyDescent="0.3">
      <c r="A16" s="10"/>
      <c r="B16" s="40"/>
      <c r="C16" s="40"/>
    </row>
    <row r="17" spans="1:3" ht="67.5" customHeight="1" thickBot="1" x14ac:dyDescent="0.3">
      <c r="A17" s="34" t="s">
        <v>134</v>
      </c>
      <c r="B17" s="32"/>
      <c r="C17" s="33" t="s">
        <v>135</v>
      </c>
    </row>
  </sheetData>
  <mergeCells count="2">
    <mergeCell ref="A2:C2"/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 финансирования дефици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Шалаурова Анна Алексеевна</dc:creator>
  <cp:lastModifiedBy>Шалаурова Анна Алексеевна</cp:lastModifiedBy>
  <dcterms:created xsi:type="dcterms:W3CDTF">2015-06-05T18:19:34Z</dcterms:created>
  <dcterms:modified xsi:type="dcterms:W3CDTF">2024-10-28T13:12:21Z</dcterms:modified>
</cp:coreProperties>
</file>